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érôme\Desktop\"/>
    </mc:Choice>
  </mc:AlternateContent>
  <bookViews>
    <workbookView xWindow="0" yWindow="0" windowWidth="16380" windowHeight="8190" tabRatio="418" activeTab="3"/>
  </bookViews>
  <sheets>
    <sheet name="Feuille de personnage principal" sheetId="2" r:id="rId1"/>
    <sheet name="Ego et Muse" sheetId="3" r:id="rId2"/>
    <sheet name="Morphe" sheetId="4" r:id="rId3"/>
    <sheet name="Historique et Missions" sheetId="6" r:id="rId4"/>
    <sheet name="Outils (ne pas y toucher)" sheetId="5" r:id="rId5"/>
  </sheets>
  <calcPr calcId="152511"/>
</workbook>
</file>

<file path=xl/calcChain.xml><?xml version="1.0" encoding="utf-8"?>
<calcChain xmlns="http://schemas.openxmlformats.org/spreadsheetml/2006/main">
  <c r="C11" i="2" l="1"/>
  <c r="C9" i="2" l="1"/>
  <c r="S11" i="2" l="1"/>
  <c r="M12" i="3" l="1"/>
  <c r="N12" i="3"/>
  <c r="O12" i="3"/>
  <c r="P12" i="3"/>
  <c r="Q12" i="3"/>
  <c r="R12" i="3"/>
  <c r="Q17" i="3" s="1"/>
  <c r="L12" i="3"/>
  <c r="C13" i="4"/>
  <c r="R16" i="2"/>
  <c r="B1" i="4"/>
  <c r="K1" i="3"/>
  <c r="B3" i="3"/>
  <c r="P45" i="2"/>
  <c r="P46" i="2"/>
  <c r="P47" i="2"/>
  <c r="P53" i="2"/>
  <c r="N11" i="2"/>
  <c r="N12" i="2" s="1"/>
  <c r="O11" i="2"/>
  <c r="O12" i="2" s="1"/>
  <c r="P11" i="2"/>
  <c r="P12" i="2" s="1"/>
  <c r="Q11" i="2"/>
  <c r="Q12" i="2" s="1"/>
  <c r="R11" i="2"/>
  <c r="R12" i="2" s="1"/>
  <c r="S12" i="2"/>
  <c r="M11" i="2"/>
  <c r="M12" i="2" s="1"/>
  <c r="O16" i="2"/>
  <c r="P73" i="2"/>
  <c r="P74" i="2"/>
  <c r="P72" i="2"/>
  <c r="P69" i="2"/>
  <c r="P70" i="2"/>
  <c r="P68" i="2"/>
  <c r="P65" i="2"/>
  <c r="P66" i="2"/>
  <c r="P64" i="2"/>
  <c r="P61" i="2"/>
  <c r="P62" i="2"/>
  <c r="P60" i="2"/>
  <c r="P57" i="2"/>
  <c r="P58" i="2"/>
  <c r="P56" i="2"/>
  <c r="P39" i="2"/>
  <c r="P40" i="2"/>
  <c r="P41" i="2"/>
  <c r="P42" i="2"/>
  <c r="P43" i="2"/>
  <c r="P44" i="2"/>
  <c r="P48" i="2"/>
  <c r="P49" i="2"/>
  <c r="P50" i="2"/>
  <c r="P51" i="2"/>
  <c r="P38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64" i="2" l="1"/>
  <c r="C59" i="2"/>
  <c r="M66" i="2"/>
  <c r="M56" i="2"/>
  <c r="C60" i="2"/>
  <c r="C62" i="2"/>
  <c r="C58" i="2"/>
  <c r="M74" i="2"/>
  <c r="M57" i="2"/>
  <c r="C65" i="2"/>
  <c r="C61" i="2"/>
  <c r="M72" i="2"/>
  <c r="M65" i="2"/>
  <c r="M58" i="2"/>
  <c r="M73" i="2"/>
  <c r="M64" i="2"/>
  <c r="C45" i="2"/>
  <c r="C50" i="2"/>
  <c r="M39" i="2"/>
  <c r="M43" i="2"/>
  <c r="M47" i="2"/>
  <c r="M40" i="2"/>
  <c r="M44" i="2"/>
  <c r="M48" i="2"/>
  <c r="M41" i="2"/>
  <c r="M45" i="2"/>
  <c r="M49" i="2"/>
  <c r="M42" i="2"/>
  <c r="M46" i="2"/>
  <c r="M38" i="2"/>
  <c r="C73" i="2"/>
  <c r="C74" i="2"/>
  <c r="C75" i="2"/>
  <c r="C70" i="2"/>
  <c r="C52" i="2"/>
  <c r="C43" i="2"/>
  <c r="M69" i="2"/>
  <c r="C71" i="2"/>
  <c r="C63" i="2"/>
  <c r="M70" i="2"/>
  <c r="M61" i="2"/>
  <c r="C68" i="2"/>
  <c r="M68" i="2"/>
  <c r="M62" i="2"/>
  <c r="C69" i="2"/>
  <c r="M60" i="2"/>
  <c r="C57" i="2"/>
  <c r="C46" i="2"/>
  <c r="C55" i="2"/>
  <c r="C51" i="2"/>
  <c r="C44" i="2"/>
  <c r="C56" i="2"/>
  <c r="C47" i="2"/>
  <c r="C39" i="2"/>
  <c r="C40" i="2"/>
  <c r="C54" i="2"/>
  <c r="C41" i="2"/>
  <c r="C53" i="2"/>
  <c r="C38" i="2"/>
  <c r="C42" i="2"/>
  <c r="N16" i="2"/>
  <c r="P16" i="2"/>
  <c r="S16" i="2"/>
  <c r="L16" i="2"/>
  <c r="M16" i="2" s="1"/>
  <c r="Q16" i="2"/>
  <c r="R17" i="3"/>
  <c r="P17" i="3"/>
  <c r="K16" i="2" l="1"/>
</calcChain>
</file>

<file path=xl/comments1.xml><?xml version="1.0" encoding="utf-8"?>
<comments xmlns="http://schemas.openxmlformats.org/spreadsheetml/2006/main">
  <authors>
    <author>Kadulu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Remplir cette information sur la feuille "Morphe"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dans la feuille "Morphe"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Ne remplissez pas ces informations, la feuille le fera seule.</t>
        </r>
      </text>
    </comment>
  </commentList>
</comments>
</file>

<file path=xl/comments2.xml><?xml version="1.0" encoding="utf-8"?>
<comments xmlns="http://schemas.openxmlformats.org/spreadsheetml/2006/main">
  <authors>
    <author>Kadulu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Remplir cette information sur la feuille "Morphe"</t>
        </r>
      </text>
    </comment>
  </commentList>
</comments>
</file>

<file path=xl/comments3.xml><?xml version="1.0" encoding="utf-8"?>
<comments xmlns="http://schemas.openxmlformats.org/spreadsheetml/2006/main">
  <authors>
    <author>Kadulu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Cette information est à remplir sur le feuille de personnage principal</t>
        </r>
      </text>
    </comment>
    <comment ref="I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Ici faites la somme des bonus que votre morphe apporte aux aptitudes et aux autres bonus apportés par votre équipement et par d'autre circonstances.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N'oubliez pas de remplir cette case, elle permettra à la feuille une mise en forme facilitant la lecture pour le MJ</t>
        </r>
      </text>
    </comment>
    <comment ref="A13" authorId="0" shapeId="0">
      <text>
        <r>
          <rPr>
            <b/>
            <sz val="9"/>
            <color indexed="81"/>
            <rFont val="Tahoma"/>
            <charset val="1"/>
          </rPr>
          <t>Kadulu:</t>
        </r>
        <r>
          <rPr>
            <sz val="9"/>
            <color indexed="81"/>
            <rFont val="Tahoma"/>
            <charset val="1"/>
          </rPr>
          <t xml:space="preserve">
Additionnez l'endurance que vous offre le morphe ainsi que les bonus d'endurance de vos équipements et autres effets.
Entrez la somme dans cette case</t>
        </r>
      </text>
    </comment>
  </commentList>
</comments>
</file>

<file path=xl/sharedStrings.xml><?xml version="1.0" encoding="utf-8"?>
<sst xmlns="http://schemas.openxmlformats.org/spreadsheetml/2006/main" count="232" uniqueCount="163">
  <si>
    <t>JOUEUR</t>
  </si>
  <si>
    <t>PERSONNAGE</t>
  </si>
  <si>
    <t>FEUILLE DE PERSO</t>
  </si>
  <si>
    <t>APTITUDES</t>
  </si>
  <si>
    <t>COG</t>
  </si>
  <si>
    <t>COO</t>
  </si>
  <si>
    <t>INT</t>
  </si>
  <si>
    <t>REF</t>
  </si>
  <si>
    <t>AST</t>
  </si>
  <si>
    <t>SOM</t>
  </si>
  <si>
    <t>VOL</t>
  </si>
  <si>
    <t>Base</t>
  </si>
  <si>
    <t>Total</t>
  </si>
  <si>
    <t>STATS</t>
  </si>
  <si>
    <t>ST</t>
  </si>
  <si>
    <t>LUC</t>
  </si>
  <si>
    <t>SB</t>
  </si>
  <si>
    <t>SM</t>
  </si>
  <si>
    <t>INIT</t>
  </si>
  <si>
    <t>VIT</t>
  </si>
  <si>
    <t>BD</t>
  </si>
  <si>
    <t>LUC/5</t>
  </si>
  <si>
    <t>DOMMAGES</t>
  </si>
  <si>
    <t>BLESSURES</t>
  </si>
  <si>
    <t>STRESS</t>
  </si>
  <si>
    <t>Armure</t>
  </si>
  <si>
    <t>PA</t>
  </si>
  <si>
    <t>VD</t>
  </si>
  <si>
    <t>DE COMBAT</t>
  </si>
  <si>
    <t>COMPETENCES ACTIVES</t>
  </si>
  <si>
    <t>APTITUDE LIEE</t>
  </si>
  <si>
    <t>BASE</t>
  </si>
  <si>
    <t>BONUS MORPH</t>
  </si>
  <si>
    <t>TOTAL</t>
  </si>
  <si>
    <t>SPECIALISATION/ AUTRES BONUS</t>
  </si>
  <si>
    <t>Armes Cinétique</t>
  </si>
  <si>
    <t>Dressage animal</t>
  </si>
  <si>
    <t>Armes Chercheuses</t>
  </si>
  <si>
    <t>Supercherie</t>
  </si>
  <si>
    <t>Armes de Jet</t>
  </si>
  <si>
    <t>Imposture</t>
  </si>
  <si>
    <t>Armes à Rayons</t>
  </si>
  <si>
    <t>Intimidation</t>
  </si>
  <si>
    <t>Armes en Spray</t>
  </si>
  <si>
    <t>Kinésique</t>
  </si>
  <si>
    <t>Artillerie</t>
  </si>
  <si>
    <t>Persuasion</t>
  </si>
  <si>
    <t>Combat Mains Nues</t>
  </si>
  <si>
    <t>Protocole</t>
  </si>
  <si>
    <t>Esquive</t>
  </si>
  <si>
    <t>Lames</t>
  </si>
  <si>
    <t>Massues</t>
  </si>
  <si>
    <t>PHYSIQUES</t>
  </si>
  <si>
    <t>0 G</t>
  </si>
  <si>
    <t>Escalade</t>
  </si>
  <si>
    <t>Déguisement</t>
  </si>
  <si>
    <t>* = pas de défausse</t>
  </si>
  <si>
    <t>Infiltration</t>
  </si>
  <si>
    <t>Manipulation</t>
  </si>
  <si>
    <t>COMPETENCES ET LANGUES</t>
  </si>
  <si>
    <t>Natation</t>
  </si>
  <si>
    <t>Academics :</t>
  </si>
  <si>
    <t>Parkour</t>
  </si>
  <si>
    <t>Vol</t>
  </si>
  <si>
    <t>TECHNIQUES</t>
  </si>
  <si>
    <t>Démolitions*</t>
  </si>
  <si>
    <t>Programmation*</t>
  </si>
  <si>
    <t>Art :</t>
  </si>
  <si>
    <t>Infosec*</t>
  </si>
  <si>
    <t>Interfaçage</t>
  </si>
  <si>
    <t>Recherche</t>
  </si>
  <si>
    <t>Psychochirurgie</t>
  </si>
  <si>
    <t>Interest :</t>
  </si>
  <si>
    <t>Language :</t>
  </si>
  <si>
    <t>MENTALES</t>
  </si>
  <si>
    <t>Fouille</t>
  </si>
  <si>
    <t>Investigation</t>
  </si>
  <si>
    <t>Navigation</t>
  </si>
  <si>
    <t>Perception</t>
  </si>
  <si>
    <t>Profession :</t>
  </si>
  <si>
    <t>Contrôle*</t>
  </si>
  <si>
    <t>Assaut Psi*</t>
  </si>
  <si>
    <t>Divination*</t>
  </si>
  <si>
    <t>@-Rep</t>
  </si>
  <si>
    <t>G-Rep</t>
  </si>
  <si>
    <t>C-Rep</t>
  </si>
  <si>
    <t>I-Rep</t>
  </si>
  <si>
    <t>E-Rep</t>
  </si>
  <si>
    <t>R-Rep</t>
  </si>
  <si>
    <t>F-Rep</t>
  </si>
  <si>
    <t>Traits positifs et négatifs</t>
  </si>
  <si>
    <t>Pouvoirs Psi</t>
  </si>
  <si>
    <t>Sauvegardes</t>
  </si>
  <si>
    <t>Équipements</t>
  </si>
  <si>
    <t>Type de Morph</t>
  </si>
  <si>
    <t>« Sexe » du Morph</t>
  </si>
  <si>
    <t>Age visible</t>
  </si>
  <si>
    <t>BONUS D'APTITUDES</t>
  </si>
  <si>
    <t>Description</t>
  </si>
  <si>
    <t>Bonus de Morph</t>
  </si>
  <si>
    <t>APTITUDE MAX</t>
  </si>
  <si>
    <t>VITESSE</t>
  </si>
  <si>
    <t>MOUVEMENT / MOBILITE</t>
  </si>
  <si>
    <t>Traits positifs &amp; Négatifs / Advantages &amp; Désavantages</t>
  </si>
  <si>
    <t>SEUIL DE BLESSURE</t>
  </si>
  <si>
    <t>Implants / Améliorations / Personnalisations</t>
  </si>
  <si>
    <t>* = pas de défaut</t>
  </si>
  <si>
    <t>Personnage</t>
  </si>
  <si>
    <t>Historique</t>
  </si>
  <si>
    <t>Faction</t>
  </si>
  <si>
    <t>Age de l'égo</t>
  </si>
  <si>
    <t>Motivations</t>
  </si>
  <si>
    <t>Bonus</t>
  </si>
  <si>
    <t xml:space="preserve">BONUS </t>
  </si>
  <si>
    <t>AUD</t>
  </si>
  <si>
    <t>END</t>
  </si>
  <si>
    <t>DOMMAGES &amp; STRESS</t>
  </si>
  <si>
    <t>VOL*2</t>
  </si>
  <si>
    <t>SA</t>
  </si>
  <si>
    <t>LUC*2</t>
  </si>
  <si>
    <t>END/5</t>
  </si>
  <si>
    <t>Morphe</t>
  </si>
  <si>
    <t>Biomorphe : END*1,5
Synthomorphe : END*2</t>
  </si>
  <si>
    <t>(INT/REF)*2</t>
  </si>
  <si>
    <t>SOM/10</t>
  </si>
  <si>
    <t>ELIPSE
PHASE</t>
  </si>
  <si>
    <t>Identité Sexuelle</t>
  </si>
  <si>
    <t>Points d'XP</t>
  </si>
  <si>
    <t>EQUIPEMENT DE BASE</t>
  </si>
  <si>
    <t>Energétique</t>
  </si>
  <si>
    <t>Cinétique</t>
  </si>
  <si>
    <t>Arme de Main Gauche</t>
  </si>
  <si>
    <t>Arme de Main Droite</t>
  </si>
  <si>
    <t>Arme</t>
  </si>
  <si>
    <t>Type</t>
  </si>
  <si>
    <t>Compétence</t>
  </si>
  <si>
    <t>Munition</t>
  </si>
  <si>
    <t>Portée</t>
  </si>
  <si>
    <t>Notes</t>
  </si>
  <si>
    <t>Arme de ____________</t>
  </si>
  <si>
    <t>STATISTIQUES DE LA MUSE</t>
  </si>
  <si>
    <t>Ids Infos Notes</t>
  </si>
  <si>
    <t>Réseau {                                                  }</t>
  </si>
  <si>
    <t>Compétences et notes</t>
  </si>
  <si>
    <t>FICHE DE MORPHE</t>
  </si>
  <si>
    <t>Masculin</t>
  </si>
  <si>
    <t>Type de morphe</t>
  </si>
  <si>
    <t>Sexe</t>
  </si>
  <si>
    <t>Féminin</t>
  </si>
  <si>
    <t>Hermaphrodite</t>
  </si>
  <si>
    <t>Asexué</t>
  </si>
  <si>
    <t>L'EGO DU PERSONNAGE</t>
  </si>
  <si>
    <t>Description du background du Personnage (IMPORTANT)</t>
  </si>
  <si>
    <t>TRAUMAS</t>
  </si>
  <si>
    <t>Médecine {                            }</t>
  </si>
  <si>
    <t>Hardware {                             }</t>
  </si>
  <si>
    <t>Inconnu</t>
  </si>
  <si>
    <t>Biomorphes</t>
  </si>
  <si>
    <t>Cosses</t>
  </si>
  <si>
    <t>Synthomorphes</t>
  </si>
  <si>
    <t>Modèle du Morphe</t>
  </si>
  <si>
    <t>ENDURANCE</t>
  </si>
  <si>
    <r>
      <t xml:space="preserve">Modifiée par Kadulu sur la base de la feuille de personnage officielle de Eclipse Phase
</t>
    </r>
    <r>
      <rPr>
        <sz val="12"/>
        <rFont val="Arial"/>
        <family val="2"/>
      </rPr>
      <t>Ne peut être utilisée à des fins commerciales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</si>
</sst>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36"/>
      <color theme="5" tint="-0.249977111117893"/>
      <name val="Arial"/>
      <family val="2"/>
    </font>
    <font>
      <b/>
      <sz val="14"/>
      <color theme="0"/>
      <name val="Arial"/>
      <family val="2"/>
    </font>
    <font>
      <b/>
      <sz val="20"/>
      <color theme="5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2"/>
      <color theme="0"/>
      <name val="Arial"/>
      <family val="2"/>
    </font>
    <font>
      <sz val="14"/>
      <name val="Deneane"/>
    </font>
    <font>
      <b/>
      <sz val="14"/>
      <color theme="5" tint="-0.249977111117893"/>
      <name val="Arial"/>
      <family val="2"/>
    </font>
    <font>
      <sz val="14"/>
      <name val="Algerian"/>
      <family val="5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6"/>
      <color theme="5" tint="-0.249977111117893"/>
      <name val="Arial"/>
      <family val="2"/>
    </font>
    <font>
      <sz val="9"/>
      <name val="Arial"/>
      <family val="2"/>
    </font>
    <font>
      <b/>
      <sz val="22"/>
      <color theme="5" tint="-0.249977111117893"/>
      <name val="Arial"/>
      <family val="2"/>
    </font>
    <font>
      <b/>
      <sz val="44"/>
      <color theme="5" tint="-0.249977111117893"/>
      <name val="Arial"/>
      <family val="2"/>
    </font>
    <font>
      <b/>
      <sz val="14"/>
      <name val="arial"/>
      <family val="2"/>
    </font>
    <font>
      <b/>
      <sz val="48"/>
      <color theme="5" tint="-0.249977111117893"/>
      <name val="Times New Roman"/>
      <family val="1"/>
    </font>
    <font>
      <b/>
      <sz val="22"/>
      <color indexed="9"/>
      <name val="Arial"/>
      <family val="2"/>
    </font>
    <font>
      <b/>
      <sz val="18"/>
      <color theme="0"/>
      <name val="Arial"/>
      <family val="2"/>
    </font>
    <font>
      <sz val="18"/>
      <name val="Deneane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20"/>
      <name val="Arial"/>
      <family val="2"/>
    </font>
    <font>
      <b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0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5" tint="-0.499984740745262"/>
      </bottom>
      <diagonal/>
    </border>
    <border>
      <left style="hair">
        <color indexed="8"/>
      </left>
      <right style="hair">
        <color indexed="8"/>
      </right>
      <top style="thick">
        <color theme="5" tint="-0.499984740745262"/>
      </top>
      <bottom style="hair">
        <color indexed="8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hair">
        <color indexed="8"/>
      </left>
      <right/>
      <top style="thick">
        <color theme="0"/>
      </top>
      <bottom style="hair">
        <color indexed="8"/>
      </bottom>
      <diagonal/>
    </border>
    <border>
      <left style="hair">
        <color indexed="8"/>
      </left>
      <right/>
      <top style="thick">
        <color theme="5" tint="-0.499984740745262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theme="5" tint="-0.499984740745262"/>
      </bottom>
      <diagonal/>
    </border>
    <border>
      <left/>
      <right style="hair">
        <color indexed="8"/>
      </right>
      <top style="thick">
        <color theme="0"/>
      </top>
      <bottom style="hair">
        <color indexed="8"/>
      </bottom>
      <diagonal/>
    </border>
    <border>
      <left/>
      <right style="hair">
        <color indexed="8"/>
      </right>
      <top style="thick">
        <color theme="5" tint="-0.499984740745262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theme="5" tint="-0.499984740745262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theme="0"/>
      </right>
      <top/>
      <bottom style="thin">
        <color rgb="FFC00000"/>
      </bottom>
      <diagonal/>
    </border>
    <border>
      <left style="thick">
        <color theme="0"/>
      </left>
      <right style="thick">
        <color theme="0"/>
      </right>
      <top/>
      <bottom style="thin">
        <color rgb="FFC00000"/>
      </bottom>
      <diagonal/>
    </border>
    <border>
      <left style="thick">
        <color theme="0"/>
      </left>
      <right/>
      <top/>
      <bottom style="thin">
        <color rgb="FFC0000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hair">
        <color indexed="8"/>
      </left>
      <right style="hair">
        <color indexed="8"/>
      </right>
      <top style="thick">
        <color theme="0"/>
      </top>
      <bottom style="hair">
        <color indexed="8"/>
      </bottom>
      <diagonal/>
    </border>
    <border>
      <left/>
      <right/>
      <top style="thick">
        <color theme="0"/>
      </top>
      <bottom style="hair">
        <color indexed="8"/>
      </bottom>
      <diagonal/>
    </border>
    <border>
      <left/>
      <right style="thin">
        <color rgb="FFC00000"/>
      </right>
      <top style="thick">
        <color theme="0"/>
      </top>
      <bottom/>
      <diagonal/>
    </border>
    <border>
      <left/>
      <right style="thin">
        <color rgb="FFC00000"/>
      </right>
      <top/>
      <bottom style="thick">
        <color theme="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hair">
        <color indexed="8"/>
      </right>
      <top/>
      <bottom style="thick">
        <color rgb="FFC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hair">
        <color indexed="8"/>
      </left>
      <right/>
      <top style="thick">
        <color rgb="FFC00000"/>
      </top>
      <bottom style="hair">
        <color indexed="8"/>
      </bottom>
      <diagonal/>
    </border>
    <border>
      <left/>
      <right style="hair">
        <color indexed="8"/>
      </right>
      <top style="thick">
        <color rgb="FFC00000"/>
      </top>
      <bottom style="hair">
        <color indexed="8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6" fillId="0" borderId="0" xfId="0" applyFont="1" applyAlignment="1" applyProtection="1">
      <alignment horizontal="right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right" vertical="center" wrapText="1"/>
      <protection locked="0"/>
    </xf>
    <xf numFmtId="0" fontId="2" fillId="0" borderId="2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19" fillId="3" borderId="21" xfId="0" applyFont="1" applyFill="1" applyBorder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right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5" xfId="0" applyFont="1" applyFill="1" applyBorder="1" applyAlignment="1" applyProtection="1">
      <alignment horizontal="right" vertical="center" wrapText="1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21" xfId="0" applyFont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Protection="1"/>
    <xf numFmtId="0" fontId="7" fillId="0" borderId="3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5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56" xfId="0" applyFont="1" applyBorder="1" applyProtection="1"/>
    <xf numFmtId="0" fontId="7" fillId="0" borderId="2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1" xfId="0" applyFont="1" applyBorder="1" applyProtection="1"/>
    <xf numFmtId="0" fontId="5" fillId="0" borderId="0" xfId="0" applyFont="1" applyBorder="1" applyProtection="1"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5" xfId="0" applyFont="1" applyBorder="1" applyAlignment="1" applyProtection="1"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5" fillId="0" borderId="11" xfId="0" applyFont="1" applyBorder="1" applyProtection="1">
      <protection locked="0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42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5" borderId="31" xfId="0" applyFont="1" applyFill="1" applyBorder="1" applyProtection="1"/>
    <xf numFmtId="0" fontId="5" fillId="5" borderId="28" xfId="0" applyFont="1" applyFill="1" applyBorder="1" applyProtection="1"/>
    <xf numFmtId="0" fontId="5" fillId="0" borderId="12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 locked="0"/>
    </xf>
    <xf numFmtId="0" fontId="16" fillId="0" borderId="0" xfId="0" applyFont="1" applyAlignment="1">
      <alignment vertical="center"/>
    </xf>
    <xf numFmtId="0" fontId="2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7" fillId="3" borderId="21" xfId="0" applyFont="1" applyFill="1" applyBorder="1" applyAlignment="1" applyProtection="1">
      <alignment horizontal="right" vertical="top"/>
      <protection locked="0"/>
    </xf>
    <xf numFmtId="0" fontId="29" fillId="4" borderId="40" xfId="0" applyFont="1" applyFill="1" applyBorder="1" applyProtection="1"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9" fillId="4" borderId="38" xfId="0" applyFont="1" applyFill="1" applyBorder="1" applyProtection="1"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29" fillId="2" borderId="38" xfId="0" applyFont="1" applyFill="1" applyBorder="1" applyProtection="1">
      <protection locked="0"/>
    </xf>
    <xf numFmtId="0" fontId="30" fillId="4" borderId="22" xfId="0" applyFont="1" applyFill="1" applyBorder="1" applyAlignment="1" applyProtection="1">
      <alignment horizontal="center" vertical="center" wrapText="1"/>
      <protection locked="0"/>
    </xf>
    <xf numFmtId="0" fontId="30" fillId="4" borderId="23" xfId="0" applyFont="1" applyFill="1" applyBorder="1" applyAlignment="1" applyProtection="1">
      <alignment horizontal="center" vertical="center" wrapText="1"/>
      <protection locked="0"/>
    </xf>
    <xf numFmtId="0" fontId="30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wrapText="1"/>
    </xf>
    <xf numFmtId="0" fontId="6" fillId="0" borderId="21" xfId="0" applyFont="1" applyBorder="1" applyAlignment="1" applyProtection="1">
      <alignment horizontal="center"/>
      <protection locked="0"/>
    </xf>
    <xf numFmtId="0" fontId="31" fillId="0" borderId="27" xfId="0" applyFont="1" applyBorder="1" applyProtection="1">
      <protection locked="0"/>
    </xf>
    <xf numFmtId="0" fontId="31" fillId="0" borderId="27" xfId="0" applyFont="1" applyBorder="1" applyProtection="1"/>
    <xf numFmtId="0" fontId="31" fillId="0" borderId="28" xfId="0" applyFont="1" applyBorder="1" applyProtection="1"/>
    <xf numFmtId="0" fontId="31" fillId="0" borderId="31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Border="1" applyAlignment="1" applyProtection="1">
      <protection locked="0"/>
    </xf>
    <xf numFmtId="0" fontId="31" fillId="5" borderId="31" xfId="0" applyFont="1" applyFill="1" applyBorder="1" applyProtection="1"/>
    <xf numFmtId="0" fontId="31" fillId="5" borderId="28" xfId="0" applyFont="1" applyFill="1" applyBorder="1" applyProtection="1"/>
    <xf numFmtId="0" fontId="31" fillId="6" borderId="28" xfId="0" applyFont="1" applyFill="1" applyBorder="1" applyProtection="1"/>
    <xf numFmtId="0" fontId="31" fillId="0" borderId="29" xfId="0" applyFont="1" applyBorder="1" applyProtection="1"/>
    <xf numFmtId="0" fontId="6" fillId="0" borderId="2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31" fillId="0" borderId="65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1" fillId="0" borderId="44" xfId="0" applyFont="1" applyBorder="1" applyAlignment="1" applyProtection="1">
      <alignment horizontal="right"/>
      <protection locked="0"/>
    </xf>
    <xf numFmtId="0" fontId="2" fillId="0" borderId="44" xfId="0" applyFont="1" applyBorder="1" applyAlignment="1" applyProtection="1">
      <alignment horizontal="right"/>
      <protection locked="0"/>
    </xf>
    <xf numFmtId="0" fontId="5" fillId="0" borderId="71" xfId="0" applyFont="1" applyBorder="1" applyAlignment="1" applyProtection="1">
      <alignment horizontal="right" vertical="top" wrapText="1"/>
      <protection locked="0"/>
    </xf>
    <xf numFmtId="0" fontId="5" fillId="0" borderId="71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31" fillId="0" borderId="46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1" fillId="0" borderId="6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30" fillId="4" borderId="23" xfId="0" applyFont="1" applyFill="1" applyBorder="1" applyAlignment="1" applyProtection="1">
      <alignment horizontal="center" vertical="center" wrapText="1"/>
      <protection locked="0"/>
    </xf>
    <xf numFmtId="0" fontId="30" fillId="4" borderId="24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left" vertical="center" wrapText="1"/>
      <protection locked="0"/>
    </xf>
    <xf numFmtId="0" fontId="30" fillId="4" borderId="48" xfId="0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right" wrapText="1"/>
      <protection locked="0"/>
    </xf>
    <xf numFmtId="0" fontId="32" fillId="7" borderId="21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30" fillId="4" borderId="48" xfId="0" applyFont="1" applyFill="1" applyBorder="1" applyAlignment="1" applyProtection="1">
      <alignment horizontal="center" vertical="center" wrapText="1"/>
      <protection locked="0"/>
    </xf>
    <xf numFmtId="0" fontId="31" fillId="0" borderId="6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textRotation="255"/>
    </xf>
    <xf numFmtId="0" fontId="0" fillId="0" borderId="17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top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26" fillId="4" borderId="10" xfId="0" applyFont="1" applyFill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right" wrapText="1"/>
      <protection locked="0"/>
    </xf>
    <xf numFmtId="0" fontId="18" fillId="4" borderId="21" xfId="0" applyFont="1" applyFill="1" applyBorder="1" applyAlignment="1" applyProtection="1">
      <alignment horizontal="right" wrapText="1"/>
      <protection locked="0"/>
    </xf>
    <xf numFmtId="0" fontId="18" fillId="7" borderId="21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right"/>
      <protection locked="0"/>
    </xf>
    <xf numFmtId="0" fontId="28" fillId="0" borderId="21" xfId="0" applyFont="1" applyBorder="1" applyAlignment="1" applyProtection="1">
      <alignment horizontal="center"/>
    </xf>
    <xf numFmtId="0" fontId="26" fillId="4" borderId="57" xfId="0" applyFont="1" applyFill="1" applyBorder="1" applyAlignment="1" applyProtection="1">
      <alignment horizontal="right"/>
      <protection locked="0"/>
    </xf>
    <xf numFmtId="0" fontId="26" fillId="4" borderId="58" xfId="0" applyFont="1" applyFill="1" applyBorder="1" applyAlignment="1" applyProtection="1">
      <alignment horizontal="right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26" fillId="4" borderId="70" xfId="0" applyFont="1" applyFill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26" fillId="4" borderId="0" xfId="0" applyFont="1" applyFill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18" fillId="4" borderId="51" xfId="0" applyFont="1" applyFill="1" applyBorder="1" applyAlignment="1" applyProtection="1">
      <alignment horizontal="right" vertical="center" wrapText="1"/>
      <protection locked="0"/>
    </xf>
    <xf numFmtId="0" fontId="18" fillId="4" borderId="52" xfId="0" applyFont="1" applyFill="1" applyBorder="1" applyAlignment="1" applyProtection="1">
      <alignment horizontal="right" vertical="center" wrapText="1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19" fillId="3" borderId="0" xfId="0" applyFont="1" applyFill="1" applyBorder="1" applyAlignment="1" applyProtection="1">
      <alignment horizontal="left" vertical="top"/>
      <protection locked="0"/>
    </xf>
    <xf numFmtId="0" fontId="19" fillId="3" borderId="63" xfId="0" applyFont="1" applyFill="1" applyBorder="1" applyAlignment="1" applyProtection="1">
      <alignment horizontal="left" vertical="top"/>
      <protection locked="0"/>
    </xf>
    <xf numFmtId="0" fontId="19" fillId="3" borderId="21" xfId="0" applyFont="1" applyFill="1" applyBorder="1" applyAlignment="1" applyProtection="1">
      <alignment horizontal="left" vertical="top"/>
      <protection locked="0"/>
    </xf>
    <xf numFmtId="0" fontId="19" fillId="3" borderId="55" xfId="0" applyFont="1" applyFill="1" applyBorder="1" applyAlignment="1" applyProtection="1">
      <alignment horizontal="left" vertical="top"/>
      <protection locked="0"/>
    </xf>
    <xf numFmtId="0" fontId="9" fillId="3" borderId="21" xfId="0" applyFont="1" applyFill="1" applyBorder="1" applyAlignment="1" applyProtection="1">
      <alignment horizontal="right" vertical="center"/>
      <protection locked="0"/>
    </xf>
    <xf numFmtId="0" fontId="9" fillId="3" borderId="55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15" fillId="0" borderId="21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right" vertical="center"/>
      <protection locked="0"/>
    </xf>
    <xf numFmtId="0" fontId="14" fillId="3" borderId="55" xfId="0" applyFont="1" applyFill="1" applyBorder="1" applyAlignment="1" applyProtection="1">
      <alignment horizontal="right" vertical="center"/>
      <protection locked="0"/>
    </xf>
    <xf numFmtId="16" fontId="2" fillId="0" borderId="67" xfId="0" applyNumberFormat="1" applyFont="1" applyBorder="1" applyAlignment="1" applyProtection="1">
      <alignment horizontal="center" vertical="center"/>
      <protection locked="0"/>
    </xf>
    <xf numFmtId="16" fontId="2" fillId="0" borderId="68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opLeftCell="A13" zoomScale="55" zoomScaleNormal="55" workbookViewId="0">
      <selection activeCell="C3" sqref="C3:G3"/>
    </sheetView>
  </sheetViews>
  <sheetFormatPr baseColWidth="10" defaultColWidth="11.5703125" defaultRowHeight="12.75"/>
  <cols>
    <col min="1" max="1" width="3.28515625" customWidth="1"/>
    <col min="2" max="2" width="32.7109375" customWidth="1"/>
    <col min="3" max="4" width="11.85546875" customWidth="1"/>
    <col min="6" max="6" width="14.7109375" customWidth="1"/>
    <col min="7" max="7" width="25.140625" customWidth="1"/>
    <col min="8" max="9" width="6.5703125" customWidth="1"/>
    <col min="10" max="19" width="11.28515625" customWidth="1"/>
  </cols>
  <sheetData>
    <row r="1" spans="2:19" ht="3.6" customHeight="1"/>
    <row r="2" spans="2:19" s="10" customFormat="1" ht="28.9" customHeight="1" thickBot="1">
      <c r="B2" s="9"/>
      <c r="C2" s="9"/>
      <c r="D2" s="9"/>
      <c r="E2" s="9"/>
      <c r="F2" s="9"/>
      <c r="G2" s="9"/>
      <c r="H2" s="9"/>
      <c r="I2" s="9"/>
      <c r="J2" s="147" t="s">
        <v>0</v>
      </c>
      <c r="K2" s="147"/>
      <c r="L2" s="148"/>
      <c r="M2" s="148"/>
      <c r="N2" s="148"/>
      <c r="O2" s="148"/>
      <c r="P2" s="148"/>
      <c r="Q2" s="148"/>
      <c r="R2" s="148"/>
      <c r="S2" s="148"/>
    </row>
    <row r="3" spans="2:19" s="10" customFormat="1" ht="25.15" customHeight="1" thickTop="1" thickBot="1">
      <c r="B3" s="18" t="s">
        <v>107</v>
      </c>
      <c r="C3" s="124"/>
      <c r="D3" s="124"/>
      <c r="E3" s="124"/>
      <c r="F3" s="124"/>
      <c r="G3" s="124"/>
      <c r="H3" s="9"/>
      <c r="I3" s="9"/>
      <c r="J3" s="149" t="s">
        <v>125</v>
      </c>
      <c r="K3" s="149"/>
      <c r="L3" s="149"/>
      <c r="M3" s="160" t="s">
        <v>2</v>
      </c>
      <c r="N3" s="160"/>
      <c r="O3" s="160"/>
      <c r="P3" s="160"/>
      <c r="Q3" s="160"/>
      <c r="R3" s="160"/>
      <c r="S3" s="160"/>
    </row>
    <row r="4" spans="2:19" s="10" customFormat="1" ht="24" customHeight="1" thickTop="1">
      <c r="B4" s="19"/>
      <c r="C4" s="105"/>
      <c r="D4" s="105"/>
      <c r="E4" s="105"/>
      <c r="F4" s="105"/>
      <c r="G4" s="105"/>
      <c r="H4" s="9"/>
      <c r="I4" s="9"/>
      <c r="J4" s="149"/>
      <c r="K4" s="149"/>
      <c r="L4" s="149"/>
      <c r="M4" s="160"/>
      <c r="N4" s="160"/>
      <c r="O4" s="160"/>
      <c r="P4" s="160"/>
      <c r="Q4" s="160"/>
      <c r="R4" s="160"/>
      <c r="S4" s="160"/>
    </row>
    <row r="5" spans="2:19" s="10" customFormat="1" ht="25.15" customHeight="1" thickBot="1">
      <c r="B5" s="18" t="s">
        <v>108</v>
      </c>
      <c r="C5" s="124"/>
      <c r="D5" s="124"/>
      <c r="E5" s="124"/>
      <c r="F5" s="124"/>
      <c r="G5" s="124"/>
      <c r="H5" s="9"/>
      <c r="I5" s="9"/>
      <c r="J5" s="149"/>
      <c r="K5" s="149"/>
      <c r="L5" s="149"/>
      <c r="M5" s="160"/>
      <c r="N5" s="160"/>
      <c r="O5" s="160"/>
      <c r="P5" s="160"/>
      <c r="Q5" s="160"/>
      <c r="R5" s="160"/>
      <c r="S5" s="160"/>
    </row>
    <row r="6" spans="2:19" s="10" customFormat="1" ht="24" customHeight="1" thickTop="1">
      <c r="B6" s="19"/>
      <c r="C6" s="106"/>
      <c r="D6" s="106"/>
      <c r="E6" s="106"/>
      <c r="F6" s="106"/>
      <c r="G6" s="106"/>
      <c r="H6" s="9"/>
      <c r="I6" s="9"/>
      <c r="J6" s="11"/>
      <c r="K6" s="11"/>
      <c r="L6" s="11"/>
      <c r="M6" s="12"/>
      <c r="N6" s="12"/>
      <c r="O6" s="12"/>
      <c r="P6" s="12"/>
      <c r="Q6" s="12"/>
      <c r="R6" s="12"/>
      <c r="S6" s="12"/>
    </row>
    <row r="7" spans="2:19" s="10" customFormat="1" ht="25.15" customHeight="1" thickBot="1">
      <c r="B7" s="18" t="s">
        <v>109</v>
      </c>
      <c r="C7" s="124"/>
      <c r="D7" s="124"/>
      <c r="E7" s="124"/>
      <c r="F7" s="124"/>
      <c r="G7" s="124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</row>
    <row r="8" spans="2:19" s="10" customFormat="1" ht="27" thickTop="1" thickBot="1">
      <c r="B8" s="19"/>
      <c r="C8" s="105"/>
      <c r="D8" s="105"/>
      <c r="E8" s="105"/>
      <c r="F8" s="105"/>
      <c r="G8" s="105"/>
      <c r="H8" s="9"/>
      <c r="I8" s="9"/>
      <c r="J8" s="9"/>
      <c r="K8" s="9"/>
      <c r="L8" s="9"/>
      <c r="M8" s="9"/>
      <c r="N8" s="9"/>
      <c r="O8" s="9"/>
      <c r="P8" s="9"/>
      <c r="Q8" s="119" t="s">
        <v>3</v>
      </c>
      <c r="R8" s="119"/>
      <c r="S8" s="119"/>
    </row>
    <row r="9" spans="2:19" s="10" customFormat="1" ht="25.15" customHeight="1" thickTop="1" thickBot="1">
      <c r="B9" s="18" t="s">
        <v>121</v>
      </c>
      <c r="C9" s="157">
        <f>Morphe!B2</f>
        <v>0</v>
      </c>
      <c r="D9" s="157"/>
      <c r="E9" s="157"/>
      <c r="F9" s="157"/>
      <c r="G9" s="157"/>
      <c r="H9" s="9"/>
      <c r="I9" s="9"/>
      <c r="J9" s="9"/>
      <c r="K9" s="9"/>
      <c r="L9" s="9"/>
      <c r="M9" s="13" t="s">
        <v>4</v>
      </c>
      <c r="N9" s="13" t="s">
        <v>5</v>
      </c>
      <c r="O9" s="13" t="s">
        <v>6</v>
      </c>
      <c r="P9" s="13" t="s">
        <v>7</v>
      </c>
      <c r="Q9" s="13" t="s">
        <v>8</v>
      </c>
      <c r="R9" s="13" t="s">
        <v>9</v>
      </c>
      <c r="S9" s="13" t="s">
        <v>10</v>
      </c>
    </row>
    <row r="10" spans="2:19" s="10" customFormat="1" ht="25.15" customHeight="1" thickTop="1" thickBot="1">
      <c r="B10" s="16"/>
      <c r="C10" s="107"/>
      <c r="D10" s="107"/>
      <c r="E10" s="107"/>
      <c r="F10" s="107"/>
      <c r="G10" s="107"/>
      <c r="H10" s="9"/>
      <c r="I10" s="9"/>
      <c r="J10" s="9"/>
      <c r="K10" s="9"/>
      <c r="L10" s="14" t="s">
        <v>11</v>
      </c>
      <c r="M10" s="101">
        <v>20</v>
      </c>
      <c r="N10" s="101">
        <v>15</v>
      </c>
      <c r="O10" s="101">
        <v>15</v>
      </c>
      <c r="P10" s="101">
        <v>15</v>
      </c>
      <c r="Q10" s="101">
        <v>15</v>
      </c>
      <c r="R10" s="101">
        <v>15</v>
      </c>
      <c r="S10" s="101">
        <v>20</v>
      </c>
    </row>
    <row r="11" spans="2:19" s="10" customFormat="1" ht="25.15" customHeight="1" thickTop="1" thickBot="1">
      <c r="B11" s="18" t="s">
        <v>126</v>
      </c>
      <c r="C11" s="157">
        <f>Morphe!B4</f>
        <v>0</v>
      </c>
      <c r="D11" s="157"/>
      <c r="E11" s="157"/>
      <c r="F11" s="157"/>
      <c r="G11" s="157"/>
      <c r="H11" s="9"/>
      <c r="I11" s="9"/>
      <c r="J11" s="9"/>
      <c r="K11" s="9"/>
      <c r="L11" s="14" t="s">
        <v>112</v>
      </c>
      <c r="M11" s="102">
        <f>Morphe!I7</f>
        <v>0</v>
      </c>
      <c r="N11" s="102">
        <f>Morphe!J7</f>
        <v>0</v>
      </c>
      <c r="O11" s="102">
        <f>Morphe!K7</f>
        <v>0</v>
      </c>
      <c r="P11" s="102">
        <f>Morphe!L7</f>
        <v>0</v>
      </c>
      <c r="Q11" s="102">
        <f>Morphe!M7</f>
        <v>0</v>
      </c>
      <c r="R11" s="102">
        <f>Morphe!N7</f>
        <v>0</v>
      </c>
      <c r="S11" s="102">
        <f>Morphe!O7</f>
        <v>0</v>
      </c>
    </row>
    <row r="12" spans="2:19" s="10" customFormat="1" ht="24" customHeight="1" thickTop="1" thickBot="1">
      <c r="B12" s="19"/>
      <c r="C12" s="105"/>
      <c r="D12" s="105"/>
      <c r="E12" s="105"/>
      <c r="F12" s="105"/>
      <c r="G12" s="105"/>
      <c r="H12" s="9"/>
      <c r="I12" s="9"/>
      <c r="J12" s="9"/>
      <c r="K12" s="9"/>
      <c r="L12" s="14" t="s">
        <v>12</v>
      </c>
      <c r="M12" s="103">
        <f>M10+M11</f>
        <v>20</v>
      </c>
      <c r="N12" s="103">
        <f t="shared" ref="N12:S12" si="0">N10+N11</f>
        <v>15</v>
      </c>
      <c r="O12" s="103">
        <f t="shared" si="0"/>
        <v>15</v>
      </c>
      <c r="P12" s="103">
        <f t="shared" si="0"/>
        <v>15</v>
      </c>
      <c r="Q12" s="103">
        <f t="shared" si="0"/>
        <v>15</v>
      </c>
      <c r="R12" s="103">
        <f t="shared" si="0"/>
        <v>15</v>
      </c>
      <c r="S12" s="103">
        <f t="shared" si="0"/>
        <v>20</v>
      </c>
    </row>
    <row r="13" spans="2:19" s="10" customFormat="1" ht="25.15" customHeight="1" thickTop="1" thickBot="1">
      <c r="B13" s="18" t="s">
        <v>110</v>
      </c>
      <c r="C13" s="124"/>
      <c r="D13" s="124"/>
      <c r="E13" s="124"/>
      <c r="F13" s="124"/>
      <c r="G13" s="12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s="10" customFormat="1" ht="27" thickTop="1" thickBot="1">
      <c r="B14" s="19"/>
      <c r="C14" s="105"/>
      <c r="D14" s="105"/>
      <c r="E14" s="105"/>
      <c r="F14" s="105"/>
      <c r="G14" s="105"/>
      <c r="H14" s="9"/>
      <c r="I14" s="9"/>
      <c r="J14" s="9"/>
      <c r="K14" s="9"/>
      <c r="L14" s="9"/>
      <c r="M14" s="9"/>
      <c r="N14" s="9"/>
      <c r="O14" s="9"/>
      <c r="P14" s="9"/>
      <c r="Q14" s="120" t="s">
        <v>13</v>
      </c>
      <c r="R14" s="120"/>
      <c r="S14" s="120"/>
    </row>
    <row r="15" spans="2:19" s="10" customFormat="1" ht="25.15" customHeight="1" thickTop="1">
      <c r="B15" s="161" t="s">
        <v>111</v>
      </c>
      <c r="C15" s="125"/>
      <c r="D15" s="126"/>
      <c r="E15" s="126"/>
      <c r="F15" s="126"/>
      <c r="G15" s="126"/>
      <c r="H15" s="9"/>
      <c r="I15" s="9"/>
      <c r="J15" s="13" t="s">
        <v>114</v>
      </c>
      <c r="K15" s="13" t="s">
        <v>14</v>
      </c>
      <c r="L15" s="13" t="s">
        <v>15</v>
      </c>
      <c r="M15" s="13" t="s">
        <v>118</v>
      </c>
      <c r="N15" s="13" t="s">
        <v>16</v>
      </c>
      <c r="O15" s="13" t="s">
        <v>115</v>
      </c>
      <c r="P15" s="13" t="s">
        <v>17</v>
      </c>
      <c r="Q15" s="13" t="s">
        <v>18</v>
      </c>
      <c r="R15" s="13" t="s">
        <v>19</v>
      </c>
      <c r="S15" s="13" t="s">
        <v>20</v>
      </c>
    </row>
    <row r="16" spans="2:19" s="10" customFormat="1" ht="25.15" customHeight="1">
      <c r="B16" s="161"/>
      <c r="C16" s="126"/>
      <c r="D16" s="126"/>
      <c r="E16" s="126"/>
      <c r="F16" s="126"/>
      <c r="G16" s="126"/>
      <c r="H16" s="9"/>
      <c r="I16" s="9"/>
      <c r="J16" s="104"/>
      <c r="K16" s="109">
        <f>L16/5</f>
        <v>8</v>
      </c>
      <c r="L16" s="110">
        <f>S12*2</f>
        <v>40</v>
      </c>
      <c r="M16" s="110">
        <f>L16*2</f>
        <v>80</v>
      </c>
      <c r="N16" s="111">
        <f>O16/5</f>
        <v>0</v>
      </c>
      <c r="O16" s="111">
        <f>Morphe!A13</f>
        <v>0</v>
      </c>
      <c r="P16" s="111">
        <f>IF(C9="biomorphe",O16*1.5,2*O16)</f>
        <v>0</v>
      </c>
      <c r="Q16" s="103">
        <f>(O12/P12)*2</f>
        <v>2</v>
      </c>
      <c r="R16" s="112">
        <f>Morphe!C10</f>
        <v>0</v>
      </c>
      <c r="S16" s="112">
        <f>R12/10</f>
        <v>1.5</v>
      </c>
    </row>
    <row r="17" spans="2:19" s="10" customFormat="1" ht="25.15" customHeight="1">
      <c r="B17" s="161"/>
      <c r="C17" s="126"/>
      <c r="D17" s="126"/>
      <c r="E17" s="126"/>
      <c r="F17" s="126"/>
      <c r="G17" s="126"/>
      <c r="H17" s="9"/>
      <c r="I17" s="9"/>
      <c r="J17" s="9"/>
      <c r="K17" s="26" t="s">
        <v>21</v>
      </c>
      <c r="L17" s="26" t="s">
        <v>117</v>
      </c>
      <c r="M17" s="26" t="s">
        <v>119</v>
      </c>
      <c r="N17" s="26" t="s">
        <v>120</v>
      </c>
      <c r="O17" s="26" t="s">
        <v>121</v>
      </c>
      <c r="P17" s="2" t="s">
        <v>122</v>
      </c>
      <c r="Q17" s="26" t="s">
        <v>123</v>
      </c>
      <c r="R17" s="26"/>
      <c r="S17" s="26" t="s">
        <v>124</v>
      </c>
    </row>
    <row r="18" spans="2:19" s="10" customFormat="1" ht="25.15" customHeight="1">
      <c r="B18" s="161"/>
      <c r="C18" s="126"/>
      <c r="D18" s="126"/>
      <c r="E18" s="126"/>
      <c r="F18" s="126"/>
      <c r="G18" s="12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s="10" customFormat="1" ht="25.15" customHeight="1" thickBot="1">
      <c r="B19" s="161"/>
      <c r="C19" s="127"/>
      <c r="D19" s="127"/>
      <c r="E19" s="127"/>
      <c r="F19" s="127"/>
      <c r="G19" s="127"/>
      <c r="H19" s="9"/>
      <c r="I19" s="9"/>
      <c r="J19" s="9"/>
      <c r="K19" s="9"/>
      <c r="L19" s="9"/>
      <c r="M19" s="9"/>
      <c r="N19" s="9"/>
      <c r="O19" s="9"/>
      <c r="P19" s="132" t="s">
        <v>116</v>
      </c>
      <c r="Q19" s="132"/>
      <c r="R19" s="132"/>
      <c r="S19" s="132"/>
    </row>
    <row r="20" spans="2:19" s="10" customFormat="1" ht="18" customHeight="1" thickTop="1">
      <c r="B20" s="16"/>
      <c r="C20" s="108"/>
      <c r="D20" s="108"/>
      <c r="E20" s="108"/>
      <c r="F20" s="108"/>
      <c r="G20" s="108"/>
      <c r="H20" s="9"/>
      <c r="I20" s="9"/>
      <c r="J20" s="9"/>
      <c r="K20" s="9"/>
      <c r="L20" s="136" t="s">
        <v>22</v>
      </c>
      <c r="M20" s="136"/>
      <c r="N20" s="136" t="s">
        <v>23</v>
      </c>
      <c r="O20" s="136"/>
      <c r="P20" s="136" t="s">
        <v>24</v>
      </c>
      <c r="Q20" s="136"/>
      <c r="R20" s="136" t="s">
        <v>153</v>
      </c>
      <c r="S20" s="136"/>
    </row>
    <row r="21" spans="2:19" s="10" customFormat="1" ht="25.15" customHeight="1" thickBot="1">
      <c r="B21" s="18" t="s">
        <v>127</v>
      </c>
      <c r="C21" s="124"/>
      <c r="D21" s="124"/>
      <c r="E21" s="124"/>
      <c r="F21" s="124"/>
      <c r="G21" s="124"/>
      <c r="H21" s="9"/>
      <c r="I21" s="9"/>
      <c r="J21" s="9"/>
      <c r="K21" s="9"/>
      <c r="L21" s="137">
        <v>0</v>
      </c>
      <c r="M21" s="117"/>
      <c r="N21" s="117">
        <v>0</v>
      </c>
      <c r="O21" s="117"/>
      <c r="P21" s="117">
        <v>0</v>
      </c>
      <c r="Q21" s="117"/>
      <c r="R21" s="117">
        <v>0</v>
      </c>
      <c r="S21" s="154"/>
    </row>
    <row r="22" spans="2:19" s="10" customFormat="1" ht="18.600000000000001" customHeight="1" thickTop="1">
      <c r="B22" s="4"/>
      <c r="C22" s="4"/>
      <c r="D22" s="4"/>
      <c r="E22" s="4"/>
      <c r="F22" s="4"/>
      <c r="G22" s="4"/>
      <c r="H22" s="9"/>
      <c r="I22" s="9"/>
      <c r="J22" s="9"/>
      <c r="K22" s="9"/>
      <c r="L22" s="137"/>
      <c r="M22" s="117"/>
      <c r="N22" s="117"/>
      <c r="O22" s="117"/>
      <c r="P22" s="117"/>
      <c r="Q22" s="117"/>
      <c r="R22" s="117"/>
      <c r="S22" s="154"/>
    </row>
    <row r="23" spans="2:19" s="10" customFormat="1" ht="6.6" customHeight="1">
      <c r="B23" s="4"/>
      <c r="C23" s="4"/>
      <c r="D23" s="4"/>
      <c r="E23" s="4"/>
      <c r="F23" s="4"/>
      <c r="G23" s="4"/>
      <c r="H23" s="9"/>
      <c r="I23" s="9"/>
      <c r="J23" s="9"/>
      <c r="K23" s="9"/>
      <c r="L23" s="137"/>
      <c r="M23" s="117"/>
      <c r="N23" s="117"/>
      <c r="O23" s="117"/>
      <c r="P23" s="117"/>
      <c r="Q23" s="117"/>
      <c r="R23" s="117"/>
      <c r="S23" s="154"/>
    </row>
    <row r="24" spans="2:19" ht="13.15" hidden="1" customHeight="1">
      <c r="B24" s="3"/>
      <c r="C24" s="3"/>
      <c r="D24" s="3"/>
      <c r="E24" s="3"/>
      <c r="F24" s="3"/>
      <c r="G24" s="3"/>
      <c r="H24" s="1"/>
      <c r="I24" s="1"/>
      <c r="J24" s="1"/>
      <c r="K24" s="1"/>
      <c r="L24" s="3"/>
      <c r="M24" s="3"/>
      <c r="N24" s="3"/>
      <c r="O24" s="3"/>
      <c r="P24" s="3"/>
      <c r="Q24" s="3"/>
      <c r="R24" s="4"/>
      <c r="S24" s="4"/>
    </row>
    <row r="25" spans="2:19" ht="9.6" customHeight="1">
      <c r="B25" s="1"/>
      <c r="C25" s="3"/>
      <c r="D25" s="3"/>
      <c r="E25" s="3"/>
      <c r="F25" s="3"/>
      <c r="G25" s="3"/>
      <c r="H25" s="1"/>
      <c r="I25" s="1"/>
      <c r="J25" s="1"/>
      <c r="K25" s="1"/>
      <c r="L25" s="3"/>
      <c r="M25" s="3"/>
      <c r="N25" s="3"/>
      <c r="O25" s="3"/>
      <c r="P25" s="3"/>
      <c r="Q25" s="3"/>
      <c r="R25" s="4"/>
      <c r="S25" s="4"/>
    </row>
    <row r="26" spans="2:19" s="7" customFormat="1" ht="25.9" customHeight="1" thickBot="1">
      <c r="B26" s="84" t="s">
        <v>25</v>
      </c>
      <c r="C26" s="134"/>
      <c r="D26" s="124"/>
      <c r="E26" s="124"/>
      <c r="F26" s="124"/>
      <c r="G26" s="135"/>
      <c r="H26" s="124"/>
      <c r="I26" s="124"/>
      <c r="J26" s="124"/>
      <c r="K26" s="124"/>
      <c r="L26" s="124"/>
      <c r="M26" s="124"/>
      <c r="N26" s="135"/>
      <c r="O26" s="128" t="s">
        <v>128</v>
      </c>
      <c r="P26" s="129"/>
      <c r="Q26" s="129"/>
      <c r="R26" s="129"/>
      <c r="S26" s="129"/>
    </row>
    <row r="27" spans="2:19" s="7" customFormat="1" ht="15.6" customHeight="1" thickTop="1">
      <c r="B27" s="9"/>
      <c r="C27" s="133" t="s">
        <v>129</v>
      </c>
      <c r="D27" s="133"/>
      <c r="E27" s="133"/>
      <c r="F27" s="133"/>
      <c r="G27" s="133"/>
      <c r="H27" s="133" t="s">
        <v>130</v>
      </c>
      <c r="I27" s="133"/>
      <c r="J27" s="133"/>
      <c r="K27" s="133"/>
      <c r="L27" s="133"/>
      <c r="M27" s="133"/>
      <c r="N27" s="133"/>
      <c r="O27" s="8"/>
      <c r="P27" s="8"/>
      <c r="Q27" s="27"/>
      <c r="R27" s="27"/>
      <c r="S27" s="27"/>
    </row>
    <row r="28" spans="2:19" s="7" customFormat="1" ht="23.45" customHeight="1" thickBot="1">
      <c r="B28" s="84" t="s">
        <v>131</v>
      </c>
      <c r="C28" s="113"/>
      <c r="D28" s="113"/>
      <c r="E28" s="113"/>
      <c r="F28" s="113"/>
      <c r="G28" s="113"/>
      <c r="H28" s="113"/>
      <c r="I28" s="113"/>
      <c r="J28" s="100"/>
      <c r="K28" s="113"/>
      <c r="L28" s="113"/>
      <c r="M28" s="113"/>
      <c r="N28" s="113"/>
      <c r="O28" s="113"/>
      <c r="P28" s="113"/>
      <c r="Q28" s="113"/>
      <c r="R28" s="130"/>
      <c r="S28" s="131"/>
    </row>
    <row r="29" spans="2:19" s="30" customFormat="1" ht="15.6" customHeight="1" thickTop="1">
      <c r="B29" s="85"/>
      <c r="C29" s="114" t="s">
        <v>133</v>
      </c>
      <c r="D29" s="114"/>
      <c r="E29" s="114"/>
      <c r="F29" s="114" t="s">
        <v>134</v>
      </c>
      <c r="G29" s="114"/>
      <c r="H29" s="115" t="s">
        <v>135</v>
      </c>
      <c r="I29" s="115"/>
      <c r="J29" s="29" t="s">
        <v>26</v>
      </c>
      <c r="K29" s="114" t="s">
        <v>27</v>
      </c>
      <c r="L29" s="114"/>
      <c r="M29" s="114"/>
      <c r="N29" s="118" t="s">
        <v>136</v>
      </c>
      <c r="O29" s="118"/>
      <c r="P29" s="118" t="s">
        <v>137</v>
      </c>
      <c r="Q29" s="118"/>
      <c r="R29" s="118" t="s">
        <v>138</v>
      </c>
      <c r="S29" s="118"/>
    </row>
    <row r="30" spans="2:19" s="7" customFormat="1" ht="23.45" customHeight="1" thickBot="1">
      <c r="B30" s="84" t="s">
        <v>132</v>
      </c>
      <c r="C30" s="113"/>
      <c r="D30" s="113"/>
      <c r="E30" s="113"/>
      <c r="F30" s="113"/>
      <c r="G30" s="113"/>
      <c r="H30" s="113"/>
      <c r="I30" s="113"/>
      <c r="J30" s="100"/>
      <c r="K30" s="113"/>
      <c r="L30" s="113"/>
      <c r="M30" s="113"/>
      <c r="N30" s="113"/>
      <c r="O30" s="113"/>
      <c r="P30" s="113"/>
      <c r="Q30" s="113"/>
      <c r="R30" s="113"/>
      <c r="S30" s="116"/>
    </row>
    <row r="31" spans="2:19" s="30" customFormat="1" ht="15.6" customHeight="1" thickTop="1">
      <c r="B31" s="85"/>
      <c r="C31" s="114" t="s">
        <v>133</v>
      </c>
      <c r="D31" s="114"/>
      <c r="E31" s="114"/>
      <c r="F31" s="114" t="s">
        <v>134</v>
      </c>
      <c r="G31" s="114"/>
      <c r="H31" s="115" t="s">
        <v>135</v>
      </c>
      <c r="I31" s="115"/>
      <c r="J31" s="29" t="s">
        <v>26</v>
      </c>
      <c r="K31" s="114" t="s">
        <v>27</v>
      </c>
      <c r="L31" s="114"/>
      <c r="M31" s="114"/>
      <c r="N31" s="118" t="s">
        <v>136</v>
      </c>
      <c r="O31" s="118"/>
      <c r="P31" s="118" t="s">
        <v>137</v>
      </c>
      <c r="Q31" s="118"/>
      <c r="R31" s="118" t="s">
        <v>138</v>
      </c>
      <c r="S31" s="118"/>
    </row>
    <row r="32" spans="2:19" s="7" customFormat="1" ht="23.45" customHeight="1" thickBot="1">
      <c r="B32" s="84" t="s">
        <v>139</v>
      </c>
      <c r="C32" s="138"/>
      <c r="D32" s="138"/>
      <c r="E32" s="138"/>
      <c r="F32" s="138"/>
      <c r="G32" s="138"/>
      <c r="H32" s="138"/>
      <c r="I32" s="138"/>
      <c r="J32" s="31"/>
      <c r="K32" s="138"/>
      <c r="L32" s="138"/>
      <c r="M32" s="138"/>
      <c r="N32" s="138"/>
      <c r="O32" s="138"/>
      <c r="P32" s="138"/>
      <c r="Q32" s="138"/>
      <c r="R32" s="138"/>
      <c r="S32" s="139"/>
    </row>
    <row r="33" spans="1:20" s="30" customFormat="1" ht="15.6" customHeight="1" thickTop="1">
      <c r="B33" s="85"/>
      <c r="C33" s="114" t="s">
        <v>133</v>
      </c>
      <c r="D33" s="114"/>
      <c r="E33" s="114"/>
      <c r="F33" s="114" t="s">
        <v>134</v>
      </c>
      <c r="G33" s="114"/>
      <c r="H33" s="115" t="s">
        <v>135</v>
      </c>
      <c r="I33" s="115"/>
      <c r="J33" s="29" t="s">
        <v>26</v>
      </c>
      <c r="K33" s="114" t="s">
        <v>27</v>
      </c>
      <c r="L33" s="114"/>
      <c r="M33" s="114"/>
      <c r="N33" s="118" t="s">
        <v>136</v>
      </c>
      <c r="O33" s="118"/>
      <c r="P33" s="118" t="s">
        <v>137</v>
      </c>
      <c r="Q33" s="118"/>
      <c r="R33" s="118" t="s">
        <v>138</v>
      </c>
      <c r="S33" s="118"/>
      <c r="T33" s="7"/>
    </row>
    <row r="34" spans="1:20" s="7" customFormat="1" ht="23.45" customHeight="1" thickBot="1">
      <c r="B34" s="84" t="s">
        <v>139</v>
      </c>
      <c r="C34" s="138"/>
      <c r="D34" s="138"/>
      <c r="E34" s="138"/>
      <c r="F34" s="138"/>
      <c r="G34" s="138"/>
      <c r="H34" s="138"/>
      <c r="I34" s="138"/>
      <c r="J34" s="31"/>
      <c r="K34" s="138"/>
      <c r="L34" s="138"/>
      <c r="M34" s="138"/>
      <c r="N34" s="138"/>
      <c r="O34" s="138"/>
      <c r="P34" s="138"/>
      <c r="Q34" s="138"/>
      <c r="R34" s="138"/>
      <c r="S34" s="139"/>
    </row>
    <row r="35" spans="1:20" s="30" customFormat="1" ht="15.6" customHeight="1" thickTop="1">
      <c r="B35" s="28"/>
      <c r="C35" s="114" t="s">
        <v>133</v>
      </c>
      <c r="D35" s="114"/>
      <c r="E35" s="114"/>
      <c r="F35" s="114" t="s">
        <v>134</v>
      </c>
      <c r="G35" s="114"/>
      <c r="H35" s="115" t="s">
        <v>135</v>
      </c>
      <c r="I35" s="115"/>
      <c r="J35" s="29" t="s">
        <v>26</v>
      </c>
      <c r="K35" s="114" t="s">
        <v>27</v>
      </c>
      <c r="L35" s="114"/>
      <c r="M35" s="114"/>
      <c r="N35" s="118" t="s">
        <v>136</v>
      </c>
      <c r="O35" s="118"/>
      <c r="P35" s="118" t="s">
        <v>137</v>
      </c>
      <c r="Q35" s="118"/>
      <c r="R35" s="118" t="s">
        <v>138</v>
      </c>
      <c r="S35" s="118"/>
    </row>
    <row r="36" spans="1:20" s="7" customFormat="1" ht="23.45" customHeight="1" thickBot="1">
      <c r="B36" s="6"/>
      <c r="C36" s="8"/>
      <c r="D36" s="8"/>
      <c r="E36" s="8"/>
      <c r="F36" s="8"/>
      <c r="G36" s="8"/>
      <c r="H36" s="32"/>
      <c r="I36" s="32"/>
      <c r="J36" s="32"/>
      <c r="K36" s="6"/>
      <c r="L36" s="6"/>
      <c r="M36" s="6"/>
      <c r="N36" s="6"/>
      <c r="O36" s="6"/>
      <c r="P36" s="6"/>
      <c r="Q36" s="6"/>
      <c r="R36" s="6"/>
      <c r="S36" s="6"/>
    </row>
    <row r="37" spans="1:20" s="7" customFormat="1" ht="33" customHeight="1" thickTop="1" thickBot="1">
      <c r="A37" s="155" t="s">
        <v>28</v>
      </c>
      <c r="B37" s="95" t="s">
        <v>29</v>
      </c>
      <c r="C37" s="96" t="s">
        <v>30</v>
      </c>
      <c r="D37" s="96" t="s">
        <v>31</v>
      </c>
      <c r="E37" s="96" t="s">
        <v>113</v>
      </c>
      <c r="F37" s="96" t="s">
        <v>33</v>
      </c>
      <c r="G37" s="97" t="s">
        <v>34</v>
      </c>
      <c r="H37" s="98"/>
      <c r="I37" s="98"/>
      <c r="J37" s="152" t="s">
        <v>29</v>
      </c>
      <c r="K37" s="152"/>
      <c r="L37" s="153"/>
      <c r="M37" s="96" t="s">
        <v>30</v>
      </c>
      <c r="N37" s="96" t="s">
        <v>31</v>
      </c>
      <c r="O37" s="96" t="s">
        <v>113</v>
      </c>
      <c r="P37" s="96" t="s">
        <v>33</v>
      </c>
      <c r="Q37" s="143" t="s">
        <v>34</v>
      </c>
      <c r="R37" s="143"/>
      <c r="S37" s="144"/>
    </row>
    <row r="38" spans="1:20" s="7" customFormat="1" ht="33" customHeight="1" thickTop="1">
      <c r="A38" s="155"/>
      <c r="B38" s="33" t="s">
        <v>35</v>
      </c>
      <c r="C38" s="34" t="str">
        <f t="shared" ref="C38:C41" si="1">"COO"&amp;"    "&amp;$N$12</f>
        <v>COO    15</v>
      </c>
      <c r="D38" s="34"/>
      <c r="E38" s="34"/>
      <c r="F38" s="35">
        <f t="shared" ref="F38:F75" si="2">SUM(D38:E38)</f>
        <v>0</v>
      </c>
      <c r="G38" s="36"/>
      <c r="H38" s="6"/>
      <c r="I38" s="6"/>
      <c r="J38" s="140" t="s">
        <v>36</v>
      </c>
      <c r="K38" s="140"/>
      <c r="L38" s="141"/>
      <c r="M38" s="37" t="str">
        <f>"AST"&amp;"    "&amp;$Q$12</f>
        <v>AST    15</v>
      </c>
      <c r="N38" s="34"/>
      <c r="O38" s="34"/>
      <c r="P38" s="35">
        <f>SUM(N38:O38)</f>
        <v>0</v>
      </c>
      <c r="Q38" s="162"/>
      <c r="R38" s="162"/>
      <c r="S38" s="158"/>
    </row>
    <row r="39" spans="1:20" s="7" customFormat="1" ht="33" customHeight="1">
      <c r="A39" s="155"/>
      <c r="B39" s="38" t="s">
        <v>37</v>
      </c>
      <c r="C39" s="34" t="str">
        <f t="shared" si="1"/>
        <v>COO    15</v>
      </c>
      <c r="D39" s="37"/>
      <c r="E39" s="37"/>
      <c r="F39" s="35">
        <f t="shared" si="2"/>
        <v>0</v>
      </c>
      <c r="G39" s="39"/>
      <c r="H39" s="6"/>
      <c r="I39" s="40"/>
      <c r="J39" s="140" t="s">
        <v>38</v>
      </c>
      <c r="K39" s="140"/>
      <c r="L39" s="141"/>
      <c r="M39" s="37" t="str">
        <f t="shared" ref="M39:M49" si="3">"AST"&amp;"    "&amp;$Q$12</f>
        <v>AST    15</v>
      </c>
      <c r="N39" s="37"/>
      <c r="O39" s="37"/>
      <c r="P39" s="35">
        <f t="shared" ref="P39:P51" si="4">SUM(N39:O39)</f>
        <v>0</v>
      </c>
      <c r="Q39" s="150"/>
      <c r="R39" s="150"/>
      <c r="S39" s="151"/>
    </row>
    <row r="40" spans="1:20" s="7" customFormat="1" ht="33" customHeight="1">
      <c r="A40" s="155"/>
      <c r="B40" s="38" t="s">
        <v>39</v>
      </c>
      <c r="C40" s="34" t="str">
        <f t="shared" si="1"/>
        <v>COO    15</v>
      </c>
      <c r="D40" s="37"/>
      <c r="E40" s="37"/>
      <c r="F40" s="35">
        <f t="shared" si="2"/>
        <v>0</v>
      </c>
      <c r="G40" s="39"/>
      <c r="H40" s="6"/>
      <c r="I40" s="6"/>
      <c r="J40" s="140" t="s">
        <v>40</v>
      </c>
      <c r="K40" s="140"/>
      <c r="L40" s="141"/>
      <c r="M40" s="37" t="str">
        <f t="shared" si="3"/>
        <v>AST    15</v>
      </c>
      <c r="N40" s="37"/>
      <c r="O40" s="37"/>
      <c r="P40" s="35">
        <f t="shared" si="4"/>
        <v>0</v>
      </c>
      <c r="Q40" s="150"/>
      <c r="R40" s="150"/>
      <c r="S40" s="151"/>
    </row>
    <row r="41" spans="1:20" s="7" customFormat="1" ht="33" customHeight="1">
      <c r="A41" s="155"/>
      <c r="B41" s="38" t="s">
        <v>41</v>
      </c>
      <c r="C41" s="34" t="str">
        <f t="shared" si="1"/>
        <v>COO    15</v>
      </c>
      <c r="D41" s="37"/>
      <c r="E41" s="37"/>
      <c r="F41" s="35">
        <f t="shared" si="2"/>
        <v>0</v>
      </c>
      <c r="G41" s="39"/>
      <c r="H41" s="6"/>
      <c r="I41" s="6"/>
      <c r="J41" s="140" t="s">
        <v>42</v>
      </c>
      <c r="K41" s="140"/>
      <c r="L41" s="141"/>
      <c r="M41" s="37" t="str">
        <f t="shared" si="3"/>
        <v>AST    15</v>
      </c>
      <c r="N41" s="37"/>
      <c r="O41" s="37"/>
      <c r="P41" s="35">
        <f t="shared" si="4"/>
        <v>0</v>
      </c>
      <c r="Q41" s="150"/>
      <c r="R41" s="150"/>
      <c r="S41" s="151"/>
    </row>
    <row r="42" spans="1:20" s="7" customFormat="1" ht="33" customHeight="1">
      <c r="A42" s="155"/>
      <c r="B42" s="38" t="s">
        <v>43</v>
      </c>
      <c r="C42" s="34" t="str">
        <f>"COO"&amp;"    "&amp;$N$12</f>
        <v>COO    15</v>
      </c>
      <c r="D42" s="37"/>
      <c r="E42" s="37"/>
      <c r="F42" s="35">
        <f t="shared" si="2"/>
        <v>0</v>
      </c>
      <c r="G42" s="39"/>
      <c r="H42" s="6"/>
      <c r="I42" s="6"/>
      <c r="J42" s="140" t="s">
        <v>44</v>
      </c>
      <c r="K42" s="140"/>
      <c r="L42" s="141"/>
      <c r="M42" s="37" t="str">
        <f t="shared" si="3"/>
        <v>AST    15</v>
      </c>
      <c r="N42" s="37"/>
      <c r="O42" s="37"/>
      <c r="P42" s="35">
        <f t="shared" si="4"/>
        <v>0</v>
      </c>
      <c r="Q42" s="150"/>
      <c r="R42" s="150"/>
      <c r="S42" s="151"/>
    </row>
    <row r="43" spans="1:20" s="7" customFormat="1" ht="33" customHeight="1">
      <c r="A43" s="155"/>
      <c r="B43" s="38" t="s">
        <v>45</v>
      </c>
      <c r="C43" s="37" t="str">
        <f>"INT"&amp;"      "&amp;$O$12</f>
        <v>INT      15</v>
      </c>
      <c r="D43" s="37"/>
      <c r="E43" s="37"/>
      <c r="F43" s="35">
        <f t="shared" si="2"/>
        <v>0</v>
      </c>
      <c r="G43" s="39"/>
      <c r="H43" s="6"/>
      <c r="I43" s="6"/>
      <c r="J43" s="140" t="s">
        <v>46</v>
      </c>
      <c r="K43" s="140"/>
      <c r="L43" s="141"/>
      <c r="M43" s="37" t="str">
        <f t="shared" si="3"/>
        <v>AST    15</v>
      </c>
      <c r="N43" s="37"/>
      <c r="O43" s="37"/>
      <c r="P43" s="35">
        <f t="shared" si="4"/>
        <v>0</v>
      </c>
      <c r="Q43" s="150"/>
      <c r="R43" s="150"/>
      <c r="S43" s="151"/>
    </row>
    <row r="44" spans="1:20" s="7" customFormat="1" ht="33" customHeight="1">
      <c r="A44" s="155"/>
      <c r="B44" s="38" t="s">
        <v>47</v>
      </c>
      <c r="C44" s="37" t="str">
        <f>"SOM"&amp;"    "&amp;$R$12</f>
        <v>SOM    15</v>
      </c>
      <c r="D44" s="37"/>
      <c r="E44" s="37"/>
      <c r="F44" s="35">
        <f t="shared" si="2"/>
        <v>0</v>
      </c>
      <c r="G44" s="39"/>
      <c r="H44" s="6"/>
      <c r="I44" s="6"/>
      <c r="J44" s="140" t="s">
        <v>48</v>
      </c>
      <c r="K44" s="140"/>
      <c r="L44" s="141"/>
      <c r="M44" s="37" t="str">
        <f t="shared" si="3"/>
        <v>AST    15</v>
      </c>
      <c r="N44" s="37"/>
      <c r="O44" s="37"/>
      <c r="P44" s="35">
        <f t="shared" si="4"/>
        <v>0</v>
      </c>
      <c r="Q44" s="150"/>
      <c r="R44" s="150"/>
      <c r="S44" s="151"/>
    </row>
    <row r="45" spans="1:20" s="7" customFormat="1" ht="33" customHeight="1">
      <c r="A45" s="155"/>
      <c r="B45" s="38" t="s">
        <v>49</v>
      </c>
      <c r="C45" s="37" t="str">
        <f>"REF"&amp;"     "&amp;$P$12</f>
        <v>REF     15</v>
      </c>
      <c r="D45" s="37"/>
      <c r="E45" s="37"/>
      <c r="F45" s="35">
        <f t="shared" si="2"/>
        <v>0</v>
      </c>
      <c r="G45" s="39"/>
      <c r="H45" s="6"/>
      <c r="I45" s="6"/>
      <c r="J45" s="140" t="s">
        <v>142</v>
      </c>
      <c r="K45" s="140"/>
      <c r="L45" s="141"/>
      <c r="M45" s="37" t="str">
        <f t="shared" si="3"/>
        <v>AST    15</v>
      </c>
      <c r="N45" s="37"/>
      <c r="O45" s="37"/>
      <c r="P45" s="35">
        <f t="shared" si="4"/>
        <v>0</v>
      </c>
      <c r="Q45" s="150"/>
      <c r="R45" s="150"/>
      <c r="S45" s="151"/>
    </row>
    <row r="46" spans="1:20" s="7" customFormat="1" ht="33" customHeight="1">
      <c r="A46" s="155"/>
      <c r="B46" s="38" t="s">
        <v>50</v>
      </c>
      <c r="C46" s="37" t="str">
        <f>"SOM"&amp;"    "&amp;$R$12</f>
        <v>SOM    15</v>
      </c>
      <c r="D46" s="37"/>
      <c r="E46" s="37"/>
      <c r="F46" s="35">
        <f t="shared" si="2"/>
        <v>0</v>
      </c>
      <c r="G46" s="39"/>
      <c r="H46" s="6"/>
      <c r="I46" s="6"/>
      <c r="J46" s="140" t="s">
        <v>142</v>
      </c>
      <c r="K46" s="140"/>
      <c r="L46" s="141"/>
      <c r="M46" s="37" t="str">
        <f t="shared" si="3"/>
        <v>AST    15</v>
      </c>
      <c r="N46" s="37"/>
      <c r="O46" s="37"/>
      <c r="P46" s="35">
        <f t="shared" si="4"/>
        <v>0</v>
      </c>
      <c r="Q46" s="150"/>
      <c r="R46" s="150"/>
      <c r="S46" s="151"/>
    </row>
    <row r="47" spans="1:20" s="7" customFormat="1" ht="33" customHeight="1">
      <c r="A47" s="155"/>
      <c r="B47" s="38" t="s">
        <v>51</v>
      </c>
      <c r="C47" s="37" t="str">
        <f>"SOM"&amp;"    "&amp;$R$12</f>
        <v>SOM    15</v>
      </c>
      <c r="D47" s="37"/>
      <c r="E47" s="37"/>
      <c r="F47" s="35">
        <f t="shared" si="2"/>
        <v>0</v>
      </c>
      <c r="G47" s="39"/>
      <c r="H47" s="6"/>
      <c r="I47" s="6"/>
      <c r="J47" s="140" t="s">
        <v>142</v>
      </c>
      <c r="K47" s="140"/>
      <c r="L47" s="141"/>
      <c r="M47" s="37" t="str">
        <f t="shared" si="3"/>
        <v>AST    15</v>
      </c>
      <c r="N47" s="37"/>
      <c r="O47" s="37"/>
      <c r="P47" s="35">
        <f t="shared" si="4"/>
        <v>0</v>
      </c>
      <c r="Q47" s="150"/>
      <c r="R47" s="150"/>
      <c r="S47" s="151"/>
    </row>
    <row r="48" spans="1:20" s="7" customFormat="1" ht="33" customHeight="1">
      <c r="A48" s="155"/>
      <c r="B48" s="38"/>
      <c r="C48" s="37"/>
      <c r="D48" s="37"/>
      <c r="E48" s="37"/>
      <c r="F48" s="35">
        <f t="shared" si="2"/>
        <v>0</v>
      </c>
      <c r="G48" s="39"/>
      <c r="H48" s="6"/>
      <c r="I48" s="6"/>
      <c r="J48" s="140" t="s">
        <v>142</v>
      </c>
      <c r="K48" s="140"/>
      <c r="L48" s="141"/>
      <c r="M48" s="37" t="str">
        <f t="shared" si="3"/>
        <v>AST    15</v>
      </c>
      <c r="N48" s="37"/>
      <c r="O48" s="37"/>
      <c r="P48" s="35">
        <f t="shared" si="4"/>
        <v>0</v>
      </c>
      <c r="Q48" s="150"/>
      <c r="R48" s="150"/>
      <c r="S48" s="151"/>
    </row>
    <row r="49" spans="1:19" s="7" customFormat="1" ht="33" customHeight="1" thickBot="1">
      <c r="A49" s="155"/>
      <c r="B49" s="41"/>
      <c r="C49" s="42"/>
      <c r="D49" s="43"/>
      <c r="E49" s="43"/>
      <c r="F49" s="44">
        <f t="shared" si="2"/>
        <v>0</v>
      </c>
      <c r="G49" s="45"/>
      <c r="H49" s="6"/>
      <c r="I49" s="6"/>
      <c r="J49" s="140" t="s">
        <v>142</v>
      </c>
      <c r="K49" s="140"/>
      <c r="L49" s="141"/>
      <c r="M49" s="37" t="str">
        <f t="shared" si="3"/>
        <v>AST    15</v>
      </c>
      <c r="N49" s="37"/>
      <c r="O49" s="37"/>
      <c r="P49" s="35">
        <f t="shared" si="4"/>
        <v>0</v>
      </c>
      <c r="Q49" s="150"/>
      <c r="R49" s="150"/>
      <c r="S49" s="151"/>
    </row>
    <row r="50" spans="1:19" s="7" customFormat="1" ht="33" customHeight="1" thickTop="1">
      <c r="A50" s="155" t="s">
        <v>52</v>
      </c>
      <c r="B50" s="46" t="s">
        <v>53</v>
      </c>
      <c r="C50" s="37" t="str">
        <f>"REF"&amp;"     "&amp;$P$12</f>
        <v>REF     15</v>
      </c>
      <c r="D50" s="47"/>
      <c r="E50" s="47"/>
      <c r="F50" s="35">
        <f t="shared" si="2"/>
        <v>0</v>
      </c>
      <c r="G50" s="48"/>
      <c r="H50" s="6"/>
      <c r="I50" s="6"/>
      <c r="J50" s="140"/>
      <c r="K50" s="140"/>
      <c r="L50" s="141"/>
      <c r="M50" s="37"/>
      <c r="N50" s="37"/>
      <c r="O50" s="37"/>
      <c r="P50" s="35">
        <f t="shared" si="4"/>
        <v>0</v>
      </c>
      <c r="Q50" s="150"/>
      <c r="R50" s="150"/>
      <c r="S50" s="151"/>
    </row>
    <row r="51" spans="1:19" s="7" customFormat="1" ht="33" customHeight="1">
      <c r="A51" s="155"/>
      <c r="B51" s="38" t="s">
        <v>54</v>
      </c>
      <c r="C51" s="37" t="str">
        <f>"SOM"&amp;"    "&amp;$R$12</f>
        <v>SOM    15</v>
      </c>
      <c r="D51" s="37"/>
      <c r="E51" s="37"/>
      <c r="F51" s="35">
        <f t="shared" si="2"/>
        <v>0</v>
      </c>
      <c r="G51" s="39"/>
      <c r="H51" s="6"/>
      <c r="I51" s="6"/>
      <c r="J51" s="140"/>
      <c r="K51" s="140"/>
      <c r="L51" s="141"/>
      <c r="M51" s="37"/>
      <c r="N51" s="37"/>
      <c r="O51" s="37"/>
      <c r="P51" s="35">
        <f t="shared" si="4"/>
        <v>0</v>
      </c>
      <c r="Q51" s="150"/>
      <c r="R51" s="150"/>
      <c r="S51" s="151"/>
    </row>
    <row r="52" spans="1:19" s="7" customFormat="1" ht="33" customHeight="1">
      <c r="A52" s="155"/>
      <c r="B52" s="38" t="s">
        <v>55</v>
      </c>
      <c r="C52" s="37" t="str">
        <f>"INT"&amp;"      "&amp;$O$12</f>
        <v>INT      15</v>
      </c>
      <c r="D52" s="37"/>
      <c r="E52" s="37"/>
      <c r="F52" s="35">
        <f t="shared" si="2"/>
        <v>0</v>
      </c>
      <c r="G52" s="39"/>
      <c r="H52" s="6"/>
      <c r="I52" s="6"/>
      <c r="J52" s="142" t="s">
        <v>56</v>
      </c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s="7" customFormat="1" ht="33" customHeight="1" thickBot="1">
      <c r="A53" s="155"/>
      <c r="B53" s="38" t="s">
        <v>57</v>
      </c>
      <c r="C53" s="34" t="str">
        <f>"COO"&amp;"    "&amp;$N$12</f>
        <v>COO    15</v>
      </c>
      <c r="D53" s="37"/>
      <c r="E53" s="37"/>
      <c r="F53" s="35">
        <f t="shared" si="2"/>
        <v>0</v>
      </c>
      <c r="G53" s="39"/>
      <c r="H53" s="6"/>
      <c r="I53" s="6"/>
      <c r="J53" s="6"/>
      <c r="K53" s="6"/>
      <c r="L53" s="6"/>
      <c r="M53" s="6"/>
      <c r="N53" s="6"/>
      <c r="O53" s="6"/>
      <c r="P53" s="49" t="e">
        <f>if</f>
        <v>#NAME?</v>
      </c>
      <c r="Q53" s="6"/>
      <c r="R53" s="6"/>
      <c r="S53" s="6"/>
    </row>
    <row r="54" spans="1:19" s="7" customFormat="1" ht="33" customHeight="1" thickTop="1" thickBot="1">
      <c r="A54" s="155"/>
      <c r="B54" s="38" t="s">
        <v>58</v>
      </c>
      <c r="C54" s="34" t="str">
        <f>"COO"&amp;"    "&amp;$N$12</f>
        <v>COO    15</v>
      </c>
      <c r="D54" s="37"/>
      <c r="E54" s="37"/>
      <c r="F54" s="35">
        <f t="shared" si="2"/>
        <v>0</v>
      </c>
      <c r="G54" s="39"/>
      <c r="H54" s="6"/>
      <c r="I54" s="6"/>
      <c r="J54" s="145" t="s">
        <v>59</v>
      </c>
      <c r="K54" s="145"/>
      <c r="L54" s="146"/>
      <c r="M54" s="96" t="s">
        <v>30</v>
      </c>
      <c r="N54" s="96" t="s">
        <v>31</v>
      </c>
      <c r="O54" s="96" t="s">
        <v>32</v>
      </c>
      <c r="P54" s="96" t="s">
        <v>33</v>
      </c>
      <c r="Q54" s="143" t="s">
        <v>34</v>
      </c>
      <c r="R54" s="143"/>
      <c r="S54" s="144"/>
    </row>
    <row r="55" spans="1:19" s="7" customFormat="1" ht="33" customHeight="1" thickTop="1">
      <c r="A55" s="155"/>
      <c r="B55" s="38" t="s">
        <v>60</v>
      </c>
      <c r="C55" s="37" t="str">
        <f>"SOM"&amp;"    "&amp;$R$12</f>
        <v>SOM    15</v>
      </c>
      <c r="D55" s="37"/>
      <c r="E55" s="37"/>
      <c r="F55" s="35">
        <f t="shared" si="2"/>
        <v>0</v>
      </c>
      <c r="G55" s="39"/>
      <c r="H55" s="6"/>
      <c r="I55" s="6"/>
      <c r="J55" s="140" t="s">
        <v>61</v>
      </c>
      <c r="K55" s="140"/>
      <c r="L55" s="141"/>
      <c r="M55" s="34"/>
      <c r="N55" s="34"/>
      <c r="O55" s="34"/>
      <c r="P55" s="34"/>
      <c r="Q55" s="158"/>
      <c r="R55" s="159"/>
      <c r="S55" s="159"/>
    </row>
    <row r="56" spans="1:19" s="7" customFormat="1" ht="33" customHeight="1">
      <c r="A56" s="155"/>
      <c r="B56" s="38" t="s">
        <v>62</v>
      </c>
      <c r="C56" s="37" t="str">
        <f t="shared" ref="C56:C57" si="5">"SOM"&amp;"    "&amp;$R$12</f>
        <v>SOM    15</v>
      </c>
      <c r="D56" s="37"/>
      <c r="E56" s="37"/>
      <c r="F56" s="35">
        <f t="shared" si="2"/>
        <v>0</v>
      </c>
      <c r="G56" s="39"/>
      <c r="H56" s="6"/>
      <c r="I56" s="6"/>
      <c r="J56" s="140"/>
      <c r="K56" s="140"/>
      <c r="L56" s="141"/>
      <c r="M56" s="34" t="str">
        <f>"COG"&amp;"   "&amp;$M$12</f>
        <v>COG   20</v>
      </c>
      <c r="N56" s="37"/>
      <c r="O56" s="37"/>
      <c r="P56" s="35">
        <f t="shared" ref="P56:P74" si="6">SUM(N56:O56)</f>
        <v>0</v>
      </c>
      <c r="Q56" s="151"/>
      <c r="R56" s="142"/>
      <c r="S56" s="142"/>
    </row>
    <row r="57" spans="1:19" s="7" customFormat="1" ht="33" customHeight="1" thickBot="1">
      <c r="A57" s="155"/>
      <c r="B57" s="50" t="s">
        <v>63</v>
      </c>
      <c r="C57" s="37" t="str">
        <f t="shared" si="5"/>
        <v>SOM    15</v>
      </c>
      <c r="D57" s="51"/>
      <c r="E57" s="51"/>
      <c r="F57" s="44">
        <f t="shared" si="2"/>
        <v>0</v>
      </c>
      <c r="G57" s="52"/>
      <c r="H57" s="6"/>
      <c r="I57" s="6"/>
      <c r="J57" s="140"/>
      <c r="K57" s="140"/>
      <c r="L57" s="141"/>
      <c r="M57" s="34" t="str">
        <f t="shared" ref="M57:M58" si="7">"COG"&amp;"   "&amp;$M$12</f>
        <v>COG   20</v>
      </c>
      <c r="N57" s="37"/>
      <c r="O57" s="37"/>
      <c r="P57" s="35">
        <f t="shared" si="6"/>
        <v>0</v>
      </c>
      <c r="Q57" s="151"/>
      <c r="R57" s="142"/>
      <c r="S57" s="142"/>
    </row>
    <row r="58" spans="1:19" s="7" customFormat="1" ht="33" customHeight="1" thickTop="1">
      <c r="A58" s="155" t="s">
        <v>64</v>
      </c>
      <c r="B58" s="53" t="s">
        <v>65</v>
      </c>
      <c r="C58" s="34" t="str">
        <f>"COG*"&amp;"  "&amp;$M$12</f>
        <v>COG*  20</v>
      </c>
      <c r="D58" s="34"/>
      <c r="E58" s="34"/>
      <c r="F58" s="35">
        <f t="shared" si="2"/>
        <v>0</v>
      </c>
      <c r="G58" s="54"/>
      <c r="H58" s="6"/>
      <c r="I58" s="6"/>
      <c r="J58" s="140"/>
      <c r="K58" s="140"/>
      <c r="L58" s="141"/>
      <c r="M58" s="34" t="str">
        <f t="shared" si="7"/>
        <v>COG   20</v>
      </c>
      <c r="N58" s="37"/>
      <c r="O58" s="37"/>
      <c r="P58" s="35">
        <f t="shared" si="6"/>
        <v>0</v>
      </c>
      <c r="Q58" s="151"/>
      <c r="R58" s="142"/>
      <c r="S58" s="142"/>
    </row>
    <row r="59" spans="1:19" s="7" customFormat="1" ht="33" customHeight="1">
      <c r="A59" s="155"/>
      <c r="B59" s="38" t="s">
        <v>66</v>
      </c>
      <c r="C59" s="34" t="str">
        <f t="shared" ref="C59:C60" si="8">"COG*"&amp;"  "&amp;$M$12</f>
        <v>COG*  20</v>
      </c>
      <c r="D59" s="37"/>
      <c r="E59" s="37"/>
      <c r="F59" s="35">
        <f t="shared" si="2"/>
        <v>0</v>
      </c>
      <c r="G59" s="39"/>
      <c r="H59" s="6"/>
      <c r="I59" s="6"/>
      <c r="J59" s="140" t="s">
        <v>67</v>
      </c>
      <c r="K59" s="140"/>
      <c r="L59" s="141"/>
      <c r="M59" s="37"/>
      <c r="N59" s="37"/>
      <c r="O59" s="37"/>
      <c r="P59" s="55"/>
      <c r="Q59" s="151"/>
      <c r="R59" s="142"/>
      <c r="S59" s="142"/>
    </row>
    <row r="60" spans="1:19" s="7" customFormat="1" ht="33" customHeight="1">
      <c r="A60" s="155"/>
      <c r="B60" s="38" t="s">
        <v>68</v>
      </c>
      <c r="C60" s="34" t="str">
        <f t="shared" si="8"/>
        <v>COG*  20</v>
      </c>
      <c r="D60" s="37"/>
      <c r="E60" s="37"/>
      <c r="F60" s="35">
        <f t="shared" si="2"/>
        <v>0</v>
      </c>
      <c r="G60" s="39"/>
      <c r="H60" s="6"/>
      <c r="I60" s="6"/>
      <c r="J60" s="140"/>
      <c r="K60" s="140"/>
      <c r="L60" s="141"/>
      <c r="M60" s="37" t="str">
        <f>"INT"&amp;"      "&amp;$O$12</f>
        <v>INT      15</v>
      </c>
      <c r="N60" s="37"/>
      <c r="O60" s="37"/>
      <c r="P60" s="35">
        <f t="shared" si="6"/>
        <v>0</v>
      </c>
      <c r="Q60" s="151"/>
      <c r="R60" s="142"/>
      <c r="S60" s="142"/>
    </row>
    <row r="61" spans="1:19" s="7" customFormat="1" ht="33" customHeight="1">
      <c r="A61" s="155"/>
      <c r="B61" s="38" t="s">
        <v>69</v>
      </c>
      <c r="C61" s="34" t="str">
        <f>"COG"&amp;"   "&amp;$M$12</f>
        <v>COG   20</v>
      </c>
      <c r="D61" s="37"/>
      <c r="E61" s="37"/>
      <c r="F61" s="35">
        <f t="shared" si="2"/>
        <v>0</v>
      </c>
      <c r="G61" s="39"/>
      <c r="H61" s="6"/>
      <c r="I61" s="6"/>
      <c r="J61" s="140"/>
      <c r="K61" s="140"/>
      <c r="L61" s="141"/>
      <c r="M61" s="37" t="str">
        <f t="shared" ref="M61:M62" si="9">"INT"&amp;"      "&amp;$O$12</f>
        <v>INT      15</v>
      </c>
      <c r="N61" s="37"/>
      <c r="O61" s="37"/>
      <c r="P61" s="35">
        <f t="shared" si="6"/>
        <v>0</v>
      </c>
      <c r="Q61" s="151"/>
      <c r="R61" s="142"/>
      <c r="S61" s="142"/>
    </row>
    <row r="62" spans="1:19" s="7" customFormat="1" ht="33" customHeight="1">
      <c r="A62" s="155"/>
      <c r="B62" s="38" t="s">
        <v>70</v>
      </c>
      <c r="C62" s="34" t="str">
        <f>"COG"&amp;"   "&amp;$M$12</f>
        <v>COG   20</v>
      </c>
      <c r="D62" s="37"/>
      <c r="E62" s="37"/>
      <c r="F62" s="35">
        <f t="shared" si="2"/>
        <v>0</v>
      </c>
      <c r="G62" s="39"/>
      <c r="H62" s="6"/>
      <c r="I62" s="6"/>
      <c r="J62" s="140"/>
      <c r="K62" s="140"/>
      <c r="L62" s="141"/>
      <c r="M62" s="37" t="str">
        <f t="shared" si="9"/>
        <v>INT      15</v>
      </c>
      <c r="N62" s="37"/>
      <c r="O62" s="37"/>
      <c r="P62" s="35">
        <f t="shared" si="6"/>
        <v>0</v>
      </c>
      <c r="Q62" s="151"/>
      <c r="R62" s="142"/>
      <c r="S62" s="142"/>
    </row>
    <row r="63" spans="1:19" s="7" customFormat="1" ht="33" customHeight="1">
      <c r="A63" s="155"/>
      <c r="B63" s="38" t="s">
        <v>71</v>
      </c>
      <c r="C63" s="37" t="str">
        <f t="shared" ref="C63" si="10">"INT"&amp;"      "&amp;$O$12</f>
        <v>INT      15</v>
      </c>
      <c r="D63" s="37"/>
      <c r="E63" s="37"/>
      <c r="F63" s="35">
        <f t="shared" si="2"/>
        <v>0</v>
      </c>
      <c r="G63" s="39"/>
      <c r="H63" s="6"/>
      <c r="I63" s="6"/>
      <c r="J63" s="140" t="s">
        <v>72</v>
      </c>
      <c r="K63" s="140"/>
      <c r="L63" s="141"/>
      <c r="M63" s="37"/>
      <c r="N63" s="37"/>
      <c r="O63" s="37"/>
      <c r="P63" s="55"/>
      <c r="Q63" s="151"/>
      <c r="R63" s="142"/>
      <c r="S63" s="142"/>
    </row>
    <row r="64" spans="1:19" s="7" customFormat="1" ht="33" customHeight="1">
      <c r="A64" s="155"/>
      <c r="B64" s="38" t="s">
        <v>154</v>
      </c>
      <c r="C64" s="34" t="str">
        <f>"COG"&amp;"   "&amp;$M$12</f>
        <v>COG   20</v>
      </c>
      <c r="D64" s="37"/>
      <c r="E64" s="37"/>
      <c r="F64" s="35">
        <f t="shared" si="2"/>
        <v>0</v>
      </c>
      <c r="G64" s="39"/>
      <c r="H64" s="6"/>
      <c r="I64" s="6"/>
      <c r="J64" s="140"/>
      <c r="K64" s="140"/>
      <c r="L64" s="141"/>
      <c r="M64" s="34" t="str">
        <f t="shared" ref="M64:M66" si="11">"COG"&amp;"   "&amp;$M$12</f>
        <v>COG   20</v>
      </c>
      <c r="N64" s="37"/>
      <c r="O64" s="37"/>
      <c r="P64" s="35">
        <f t="shared" si="6"/>
        <v>0</v>
      </c>
      <c r="Q64" s="151"/>
      <c r="R64" s="142"/>
      <c r="S64" s="142"/>
    </row>
    <row r="65" spans="1:19" s="7" customFormat="1" ht="33" customHeight="1">
      <c r="A65" s="155"/>
      <c r="B65" s="38" t="s">
        <v>155</v>
      </c>
      <c r="C65" s="34" t="str">
        <f>"COG"&amp;"   "&amp;$M$12</f>
        <v>COG   20</v>
      </c>
      <c r="D65" s="37"/>
      <c r="E65" s="37"/>
      <c r="F65" s="35">
        <f t="shared" si="2"/>
        <v>0</v>
      </c>
      <c r="G65" s="39"/>
      <c r="H65" s="6"/>
      <c r="I65" s="6"/>
      <c r="J65" s="140"/>
      <c r="K65" s="140"/>
      <c r="L65" s="141"/>
      <c r="M65" s="34" t="str">
        <f t="shared" si="11"/>
        <v>COG   20</v>
      </c>
      <c r="N65" s="37"/>
      <c r="O65" s="37"/>
      <c r="P65" s="35">
        <f t="shared" si="6"/>
        <v>0</v>
      </c>
      <c r="Q65" s="151"/>
      <c r="R65" s="142"/>
      <c r="S65" s="142"/>
    </row>
    <row r="66" spans="1:19" s="7" customFormat="1" ht="33" customHeight="1">
      <c r="A66" s="155"/>
      <c r="B66" s="38"/>
      <c r="C66" s="37"/>
      <c r="D66" s="37"/>
      <c r="E66" s="37"/>
      <c r="F66" s="35">
        <f t="shared" si="2"/>
        <v>0</v>
      </c>
      <c r="G66" s="39"/>
      <c r="H66" s="6"/>
      <c r="I66" s="6"/>
      <c r="J66" s="140"/>
      <c r="K66" s="140"/>
      <c r="L66" s="141"/>
      <c r="M66" s="34" t="str">
        <f t="shared" si="11"/>
        <v>COG   20</v>
      </c>
      <c r="N66" s="37"/>
      <c r="O66" s="37"/>
      <c r="P66" s="35">
        <f t="shared" si="6"/>
        <v>0</v>
      </c>
      <c r="Q66" s="151"/>
      <c r="R66" s="142"/>
      <c r="S66" s="142"/>
    </row>
    <row r="67" spans="1:19" s="7" customFormat="1" ht="33" customHeight="1" thickBot="1">
      <c r="A67" s="155"/>
      <c r="B67" s="41"/>
      <c r="C67" s="42"/>
      <c r="D67" s="43"/>
      <c r="E67" s="43"/>
      <c r="F67" s="44">
        <f t="shared" si="2"/>
        <v>0</v>
      </c>
      <c r="G67" s="45"/>
      <c r="H67" s="6"/>
      <c r="I67" s="6"/>
      <c r="J67" s="140" t="s">
        <v>73</v>
      </c>
      <c r="K67" s="140"/>
      <c r="L67" s="141"/>
      <c r="M67" s="37"/>
      <c r="N67" s="37"/>
      <c r="O67" s="37"/>
      <c r="P67" s="55"/>
      <c r="Q67" s="151"/>
      <c r="R67" s="142"/>
      <c r="S67" s="142"/>
    </row>
    <row r="68" spans="1:19" s="7" customFormat="1" ht="33" customHeight="1" thickTop="1">
      <c r="A68" s="155" t="s">
        <v>74</v>
      </c>
      <c r="B68" s="46" t="s">
        <v>75</v>
      </c>
      <c r="C68" s="37" t="str">
        <f>"INT"&amp;"      "&amp;$O$12</f>
        <v>INT      15</v>
      </c>
      <c r="D68" s="47"/>
      <c r="E68" s="47"/>
      <c r="F68" s="35">
        <f t="shared" si="2"/>
        <v>0</v>
      </c>
      <c r="G68" s="48"/>
      <c r="H68" s="6"/>
      <c r="I68" s="6"/>
      <c r="J68" s="140"/>
      <c r="K68" s="140"/>
      <c r="L68" s="141"/>
      <c r="M68" s="37" t="str">
        <f>"INT"&amp;"      "&amp;$O$12</f>
        <v>INT      15</v>
      </c>
      <c r="N68" s="37"/>
      <c r="O68" s="37"/>
      <c r="P68" s="35">
        <f t="shared" si="6"/>
        <v>0</v>
      </c>
      <c r="Q68" s="151"/>
      <c r="R68" s="142"/>
      <c r="S68" s="142"/>
    </row>
    <row r="69" spans="1:19" s="7" customFormat="1" ht="33" customHeight="1">
      <c r="A69" s="155"/>
      <c r="B69" s="38" t="s">
        <v>76</v>
      </c>
      <c r="C69" s="37" t="str">
        <f t="shared" ref="C69:C71" si="12">"INT"&amp;"      "&amp;$O$12</f>
        <v>INT      15</v>
      </c>
      <c r="D69" s="37"/>
      <c r="E69" s="37"/>
      <c r="F69" s="35">
        <f t="shared" si="2"/>
        <v>0</v>
      </c>
      <c r="G69" s="39"/>
      <c r="H69" s="6"/>
      <c r="I69" s="6"/>
      <c r="J69" s="140"/>
      <c r="K69" s="140"/>
      <c r="L69" s="141"/>
      <c r="M69" s="37" t="str">
        <f t="shared" ref="M69:M70" si="13">"INT"&amp;"      "&amp;$O$12</f>
        <v>INT      15</v>
      </c>
      <c r="N69" s="37"/>
      <c r="O69" s="37"/>
      <c r="P69" s="35">
        <f t="shared" si="6"/>
        <v>0</v>
      </c>
      <c r="Q69" s="151"/>
      <c r="R69" s="142"/>
      <c r="S69" s="142"/>
    </row>
    <row r="70" spans="1:19" s="7" customFormat="1" ht="33" customHeight="1">
      <c r="A70" s="155"/>
      <c r="B70" s="38" t="s">
        <v>77</v>
      </c>
      <c r="C70" s="37" t="str">
        <f t="shared" si="12"/>
        <v>INT      15</v>
      </c>
      <c r="D70" s="37"/>
      <c r="E70" s="37"/>
      <c r="F70" s="35">
        <f t="shared" si="2"/>
        <v>0</v>
      </c>
      <c r="G70" s="39"/>
      <c r="H70" s="6"/>
      <c r="I70" s="6"/>
      <c r="J70" s="140"/>
      <c r="K70" s="140"/>
      <c r="L70" s="141"/>
      <c r="M70" s="37" t="str">
        <f t="shared" si="13"/>
        <v>INT      15</v>
      </c>
      <c r="N70" s="37"/>
      <c r="O70" s="37"/>
      <c r="P70" s="35">
        <f t="shared" si="6"/>
        <v>0</v>
      </c>
      <c r="Q70" s="151"/>
      <c r="R70" s="142"/>
      <c r="S70" s="142"/>
    </row>
    <row r="71" spans="1:19" s="7" customFormat="1" ht="33" customHeight="1">
      <c r="A71" s="155"/>
      <c r="B71" s="38" t="s">
        <v>78</v>
      </c>
      <c r="C71" s="37" t="str">
        <f t="shared" si="12"/>
        <v>INT      15</v>
      </c>
      <c r="D71" s="37"/>
      <c r="E71" s="37"/>
      <c r="F71" s="35">
        <f t="shared" si="2"/>
        <v>0</v>
      </c>
      <c r="G71" s="39"/>
      <c r="H71" s="6"/>
      <c r="I71" s="6"/>
      <c r="J71" s="140" t="s">
        <v>79</v>
      </c>
      <c r="K71" s="140"/>
      <c r="L71" s="141"/>
      <c r="M71" s="37"/>
      <c r="N71" s="37"/>
      <c r="O71" s="37"/>
      <c r="P71" s="55"/>
      <c r="Q71" s="151"/>
      <c r="R71" s="142"/>
      <c r="S71" s="142"/>
    </row>
    <row r="72" spans="1:19" s="7" customFormat="1" ht="33" customHeight="1">
      <c r="A72" s="155"/>
      <c r="B72" s="38"/>
      <c r="C72" s="37"/>
      <c r="D72" s="37"/>
      <c r="E72" s="37"/>
      <c r="F72" s="35">
        <f t="shared" si="2"/>
        <v>0</v>
      </c>
      <c r="G72" s="39"/>
      <c r="H72" s="6"/>
      <c r="I72" s="6"/>
      <c r="J72" s="140"/>
      <c r="K72" s="140"/>
      <c r="L72" s="141"/>
      <c r="M72" s="34" t="str">
        <f t="shared" ref="M72:M74" si="14">"COG"&amp;"   "&amp;$M$12</f>
        <v>COG   20</v>
      </c>
      <c r="N72" s="37"/>
      <c r="O72" s="37"/>
      <c r="P72" s="35">
        <f t="shared" si="6"/>
        <v>0</v>
      </c>
      <c r="Q72" s="151"/>
      <c r="R72" s="142"/>
      <c r="S72" s="142"/>
    </row>
    <row r="73" spans="1:19" s="7" customFormat="1" ht="33" customHeight="1">
      <c r="A73" s="155"/>
      <c r="B73" s="38" t="s">
        <v>80</v>
      </c>
      <c r="C73" s="37" t="str">
        <f>"VOL*"&amp;"   "&amp;$S$12</f>
        <v>VOL*   20</v>
      </c>
      <c r="D73" s="37"/>
      <c r="E73" s="37"/>
      <c r="F73" s="35">
        <f t="shared" si="2"/>
        <v>0</v>
      </c>
      <c r="G73" s="39"/>
      <c r="H73" s="6"/>
      <c r="I73" s="6"/>
      <c r="J73" s="140"/>
      <c r="K73" s="140"/>
      <c r="L73" s="141"/>
      <c r="M73" s="34" t="str">
        <f t="shared" si="14"/>
        <v>COG   20</v>
      </c>
      <c r="N73" s="37"/>
      <c r="O73" s="37"/>
      <c r="P73" s="35">
        <f t="shared" si="6"/>
        <v>0</v>
      </c>
      <c r="Q73" s="151"/>
      <c r="R73" s="142"/>
      <c r="S73" s="142"/>
    </row>
    <row r="74" spans="1:19" s="7" customFormat="1" ht="33" customHeight="1">
      <c r="A74" s="155"/>
      <c r="B74" s="38" t="s">
        <v>81</v>
      </c>
      <c r="C74" s="37" t="str">
        <f>"VOL*"&amp;"   "&amp;$S$12</f>
        <v>VOL*   20</v>
      </c>
      <c r="D74" s="37"/>
      <c r="E74" s="37"/>
      <c r="F74" s="35">
        <f t="shared" si="2"/>
        <v>0</v>
      </c>
      <c r="G74" s="39"/>
      <c r="H74" s="6"/>
      <c r="I74" s="6"/>
      <c r="J74" s="140"/>
      <c r="K74" s="140"/>
      <c r="L74" s="141"/>
      <c r="M74" s="34" t="str">
        <f t="shared" si="14"/>
        <v>COG   20</v>
      </c>
      <c r="N74" s="37"/>
      <c r="O74" s="37"/>
      <c r="P74" s="35">
        <f t="shared" si="6"/>
        <v>0</v>
      </c>
      <c r="Q74" s="151"/>
      <c r="R74" s="142"/>
      <c r="S74" s="142"/>
    </row>
    <row r="75" spans="1:19" s="7" customFormat="1" ht="33" customHeight="1">
      <c r="A75" s="155"/>
      <c r="B75" s="38" t="s">
        <v>82</v>
      </c>
      <c r="C75" s="37" t="str">
        <f>"INT"&amp;"      "&amp;$O$12</f>
        <v>INT      15</v>
      </c>
      <c r="D75" s="37"/>
      <c r="E75" s="37"/>
      <c r="F75" s="35">
        <f t="shared" si="2"/>
        <v>0</v>
      </c>
      <c r="G75" s="39"/>
      <c r="H75" s="6"/>
      <c r="I75" s="6"/>
      <c r="J75" s="121" t="s">
        <v>162</v>
      </c>
      <c r="K75" s="122"/>
      <c r="L75" s="122"/>
      <c r="M75" s="122"/>
      <c r="N75" s="122"/>
      <c r="O75" s="122"/>
      <c r="P75" s="122"/>
      <c r="Q75" s="122"/>
      <c r="R75" s="122"/>
      <c r="S75" s="122"/>
    </row>
    <row r="76" spans="1:19" ht="13.15" customHeight="1">
      <c r="B76" s="156" t="s">
        <v>106</v>
      </c>
      <c r="C76" s="156"/>
      <c r="D76" s="156"/>
      <c r="E76" s="156"/>
      <c r="F76" s="156"/>
      <c r="G76" s="156"/>
      <c r="H76" s="1"/>
      <c r="I76" s="1"/>
      <c r="J76" s="123"/>
      <c r="K76" s="123"/>
      <c r="L76" s="123"/>
      <c r="M76" s="123"/>
      <c r="N76" s="123"/>
      <c r="O76" s="123"/>
      <c r="P76" s="123"/>
      <c r="Q76" s="123"/>
      <c r="R76" s="123"/>
      <c r="S76" s="123"/>
    </row>
    <row r="77" spans="1:19" ht="17.45" customHeight="1">
      <c r="B77" s="1"/>
      <c r="C77" s="1"/>
      <c r="D77" s="1"/>
      <c r="E77" s="1"/>
      <c r="F77" s="1"/>
      <c r="G77" s="1"/>
      <c r="H77" s="1"/>
      <c r="I77" s="1"/>
      <c r="J77" s="99"/>
      <c r="K77" s="99"/>
      <c r="L77" s="99"/>
      <c r="M77" s="99"/>
      <c r="N77" s="99"/>
      <c r="O77" s="99"/>
      <c r="P77" s="99"/>
      <c r="Q77" s="99"/>
      <c r="R77" s="99"/>
      <c r="S77" s="99"/>
    </row>
  </sheetData>
  <sheetProtection password="C39C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163">
    <mergeCell ref="A50:A57"/>
    <mergeCell ref="A58:A67"/>
    <mergeCell ref="A68:A75"/>
    <mergeCell ref="B76:G76"/>
    <mergeCell ref="Q43:S43"/>
    <mergeCell ref="Q42:S42"/>
    <mergeCell ref="Q60:S60"/>
    <mergeCell ref="Q61:S61"/>
    <mergeCell ref="C3:G3"/>
    <mergeCell ref="C5:G5"/>
    <mergeCell ref="C9:G9"/>
    <mergeCell ref="C13:G13"/>
    <mergeCell ref="C11:G11"/>
    <mergeCell ref="Q57:S57"/>
    <mergeCell ref="Q56:S56"/>
    <mergeCell ref="Q55:S55"/>
    <mergeCell ref="M3:S5"/>
    <mergeCell ref="Q37:S37"/>
    <mergeCell ref="J41:L41"/>
    <mergeCell ref="A37:A49"/>
    <mergeCell ref="B15:B19"/>
    <mergeCell ref="Q38:S38"/>
    <mergeCell ref="Q39:S39"/>
    <mergeCell ref="Q40:S40"/>
    <mergeCell ref="Q74:S74"/>
    <mergeCell ref="Q73:S73"/>
    <mergeCell ref="Q72:S72"/>
    <mergeCell ref="Q71:S71"/>
    <mergeCell ref="Q70:S70"/>
    <mergeCell ref="Q69:S69"/>
    <mergeCell ref="Q68:S68"/>
    <mergeCell ref="Q51:S51"/>
    <mergeCell ref="Q50:S50"/>
    <mergeCell ref="Q67:S67"/>
    <mergeCell ref="Q66:S66"/>
    <mergeCell ref="Q65:S65"/>
    <mergeCell ref="Q64:S64"/>
    <mergeCell ref="Q58:S58"/>
    <mergeCell ref="Q63:S63"/>
    <mergeCell ref="Q62:S62"/>
    <mergeCell ref="Q59:S59"/>
    <mergeCell ref="J2:K2"/>
    <mergeCell ref="L2:S2"/>
    <mergeCell ref="J3:L5"/>
    <mergeCell ref="Q46:S46"/>
    <mergeCell ref="Q45:S45"/>
    <mergeCell ref="Q44:S44"/>
    <mergeCell ref="Q49:S49"/>
    <mergeCell ref="Q48:S48"/>
    <mergeCell ref="Q47:S47"/>
    <mergeCell ref="J37:L37"/>
    <mergeCell ref="J40:L40"/>
    <mergeCell ref="J39:L39"/>
    <mergeCell ref="J38:L38"/>
    <mergeCell ref="Q41:S41"/>
    <mergeCell ref="R20:S20"/>
    <mergeCell ref="R29:S29"/>
    <mergeCell ref="R21:S23"/>
    <mergeCell ref="R32:S32"/>
    <mergeCell ref="J42:L42"/>
    <mergeCell ref="J43:L43"/>
    <mergeCell ref="P20:Q20"/>
    <mergeCell ref="H27:N27"/>
    <mergeCell ref="K30:M30"/>
    <mergeCell ref="P35:Q35"/>
    <mergeCell ref="J74:L74"/>
    <mergeCell ref="J73:L73"/>
    <mergeCell ref="J72:L72"/>
    <mergeCell ref="J71:L71"/>
    <mergeCell ref="J70:L70"/>
    <mergeCell ref="J69:L69"/>
    <mergeCell ref="J68:L68"/>
    <mergeCell ref="J67:L67"/>
    <mergeCell ref="J66:L66"/>
    <mergeCell ref="J49:L49"/>
    <mergeCell ref="J48:L48"/>
    <mergeCell ref="J47:L47"/>
    <mergeCell ref="J65:L65"/>
    <mergeCell ref="J64:L64"/>
    <mergeCell ref="J63:L63"/>
    <mergeCell ref="J62:L62"/>
    <mergeCell ref="J61:L61"/>
    <mergeCell ref="J60:L60"/>
    <mergeCell ref="J50:L50"/>
    <mergeCell ref="J51:L51"/>
    <mergeCell ref="J52:S52"/>
    <mergeCell ref="J59:L59"/>
    <mergeCell ref="J58:L58"/>
    <mergeCell ref="J57:L57"/>
    <mergeCell ref="J56:L56"/>
    <mergeCell ref="Q54:S54"/>
    <mergeCell ref="J55:L55"/>
    <mergeCell ref="J54:L54"/>
    <mergeCell ref="C35:E35"/>
    <mergeCell ref="F35:G35"/>
    <mergeCell ref="H35:I35"/>
    <mergeCell ref="K35:M35"/>
    <mergeCell ref="K32:M32"/>
    <mergeCell ref="K33:M33"/>
    <mergeCell ref="F33:G33"/>
    <mergeCell ref="J46:L46"/>
    <mergeCell ref="J45:L45"/>
    <mergeCell ref="J44:L44"/>
    <mergeCell ref="H33:I33"/>
    <mergeCell ref="H34:I34"/>
    <mergeCell ref="K34:M34"/>
    <mergeCell ref="H32:I32"/>
    <mergeCell ref="C33:E33"/>
    <mergeCell ref="C32:E32"/>
    <mergeCell ref="F32:G32"/>
    <mergeCell ref="C34:E34"/>
    <mergeCell ref="F34:G34"/>
    <mergeCell ref="R33:S33"/>
    <mergeCell ref="P33:Q33"/>
    <mergeCell ref="N32:O32"/>
    <mergeCell ref="P32:Q32"/>
    <mergeCell ref="N34:O34"/>
    <mergeCell ref="R34:S34"/>
    <mergeCell ref="N33:O33"/>
    <mergeCell ref="P34:Q34"/>
    <mergeCell ref="P29:Q29"/>
    <mergeCell ref="N30:O30"/>
    <mergeCell ref="P30:Q30"/>
    <mergeCell ref="Q8:S8"/>
    <mergeCell ref="Q14:S14"/>
    <mergeCell ref="J75:S76"/>
    <mergeCell ref="C7:G7"/>
    <mergeCell ref="C28:E28"/>
    <mergeCell ref="F28:G28"/>
    <mergeCell ref="H28:I28"/>
    <mergeCell ref="K28:M28"/>
    <mergeCell ref="C15:G19"/>
    <mergeCell ref="O26:S26"/>
    <mergeCell ref="R28:S28"/>
    <mergeCell ref="P19:S19"/>
    <mergeCell ref="C27:G27"/>
    <mergeCell ref="C26:G26"/>
    <mergeCell ref="H26:N26"/>
    <mergeCell ref="L20:M20"/>
    <mergeCell ref="N20:O20"/>
    <mergeCell ref="C21:G21"/>
    <mergeCell ref="N35:O35"/>
    <mergeCell ref="C29:E29"/>
    <mergeCell ref="R35:S35"/>
    <mergeCell ref="K31:M31"/>
    <mergeCell ref="L21:M23"/>
    <mergeCell ref="N29:O29"/>
    <mergeCell ref="C30:E30"/>
    <mergeCell ref="F30:G30"/>
    <mergeCell ref="C31:E31"/>
    <mergeCell ref="F31:G31"/>
    <mergeCell ref="H29:I29"/>
    <mergeCell ref="R30:S30"/>
    <mergeCell ref="N21:O23"/>
    <mergeCell ref="P21:Q23"/>
    <mergeCell ref="N31:O31"/>
    <mergeCell ref="P31:Q31"/>
    <mergeCell ref="R31:S31"/>
    <mergeCell ref="K29:M29"/>
    <mergeCell ref="F29:G29"/>
    <mergeCell ref="H31:I31"/>
    <mergeCell ref="H30:I30"/>
    <mergeCell ref="N28:Q28"/>
  </mergeCells>
  <conditionalFormatting sqref="F38:F75 P38:P51 P56:P74">
    <cfRule type="dataBar" priority="4">
      <dataBar>
        <cfvo type="num" val="99"/>
        <cfvo type="max"/>
        <color theme="5" tint="-0.249977111117893"/>
      </dataBar>
      <extLst>
        <ext xmlns:x14="http://schemas.microsoft.com/office/spreadsheetml/2009/9/main" uri="{B025F937-C7B1-47D3-B67F-A62EFF666E3E}">
          <x14:id>{C8971279-9402-4863-AFEE-1C0BB96055DB}</x14:id>
        </ext>
      </extLst>
    </cfRule>
  </conditionalFormatting>
  <conditionalFormatting sqref="F38:F75 P55:P74 P38:P51">
    <cfRule type="dataBar" priority="3">
      <dataBar>
        <cfvo type="num" val="0"/>
        <cfvo type="num" val="99"/>
        <color rgb="FFFF0000"/>
      </dataBar>
      <extLst>
        <ext xmlns:x14="http://schemas.microsoft.com/office/spreadsheetml/2009/9/main" uri="{B025F937-C7B1-47D3-B67F-A62EFF666E3E}">
          <x14:id>{1A8B5059-C79B-465F-AE88-D9BB37DA95B6}</x14:id>
        </ext>
      </extLst>
    </cfRule>
  </conditionalFormatting>
  <dataValidations count="1">
    <dataValidation type="whole" errorStyle="warning" allowBlank="1" showInputMessage="1" showErrorMessage="1" errorTitle="Mauvaise donnée" error="Vous ne pouvez pas diminuer vos Aptitudes à moins de 5 à moins que le MJ vous y autorise." sqref="M10:S10">
      <formula1>5</formula1>
      <formula2>40</formula2>
    </dataValidation>
  </dataValidations>
  <printOptions horizontalCentered="1"/>
  <pageMargins left="0" right="0" top="0.43307086614173229" bottom="0" header="0" footer="0"/>
  <pageSetup paperSize="9" scale="41" orientation="portrait" horizontalDpi="4294967294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971279-9402-4863-AFEE-1C0BB96055DB}">
            <x14:dataBar minLength="0" maxLength="100" direction="rightToLeft">
              <x14:cfvo type="num">
                <xm:f>99</xm:f>
              </x14:cfvo>
              <x14:cfvo type="autoMax"/>
              <x14:negativeFillColor rgb="FFFF0000"/>
              <x14:axisColor rgb="FF000000"/>
            </x14:dataBar>
          </x14:cfRule>
          <xm:sqref>F38:F75 P38:P51 P56:P74</xm:sqref>
        </x14:conditionalFormatting>
        <x14:conditionalFormatting xmlns:xm="http://schemas.microsoft.com/office/excel/2006/main">
          <x14:cfRule type="dataBar" id="{1A8B5059-C79B-465F-AE88-D9BB37DA95B6}">
            <x14:dataBar minLength="0" maxLength="100" direction="leftToRight">
              <x14:cfvo type="num">
                <xm:f>0</xm:f>
              </x14:cfvo>
              <x14:cfvo type="num">
                <xm:f>99</xm:f>
              </x14:cfvo>
              <x14:negativeFillColor rgb="FFFF0000"/>
              <x14:axisColor rgb="FF000000"/>
            </x14:dataBar>
          </x14:cfRule>
          <xm:sqref>F38:F75 P55:P74 P38:P51</xm:sqref>
        </x14:conditionalFormatting>
        <x14:conditionalFormatting xmlns:xm="http://schemas.microsoft.com/office/excel/2006/main">
          <x14:cfRule type="iconSet" priority="2" id="{443F822D-4B32-402C-9AFB-A54A81FC59B9}">
            <x14:iconSet iconSet="5Boxes">
              <x14:cfvo type="percent">
                <xm:f>0</xm:f>
              </x14:cfvo>
              <x14:cfvo type="num">
                <xm:f>20</xm:f>
              </x14:cfvo>
              <x14:cfvo type="num">
                <xm:f>40</xm:f>
              </x14:cfvo>
              <x14:cfvo type="num">
                <xm:f>60</xm:f>
              </x14:cfvo>
              <x14:cfvo type="num">
                <xm:f>80</xm:f>
              </x14:cfvo>
            </x14:iconSet>
          </x14:cfRule>
          <xm:sqref>P45:P49</xm:sqref>
        </x14:conditionalFormatting>
        <x14:conditionalFormatting xmlns:xm="http://schemas.microsoft.com/office/excel/2006/main">
          <x14:cfRule type="dataBar" priority="1" id="{F77734E2-F723-4BF7-BEA5-04091101E937}">
            <x14:dataBar minLength="0" maxLength="100" direction="leftToRight">
              <x14:cfvo type="num">
                <xm:f>0</xm:f>
              </x14:cfvo>
              <x14:cfvo type="num">
                <xm:f>Morphe!$A$10</xm:f>
              </x14:cfvo>
              <x14:fillColor theme="4" tint="-0.249977111117893"/>
              <x14:negativeFillColor rgb="FFFF0000"/>
              <x14:axisColor rgb="FF000000"/>
            </x14:dataBar>
          </x14:cfRule>
          <xm:sqref>M10:S10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55" zoomScaleNormal="55" workbookViewId="0">
      <selection activeCell="A21" sqref="A21:H21"/>
    </sheetView>
  </sheetViews>
  <sheetFormatPr baseColWidth="10" defaultColWidth="11.5703125" defaultRowHeight="12.75"/>
  <cols>
    <col min="1" max="1" width="20.28515625" customWidth="1"/>
    <col min="2" max="2" width="9.28515625" customWidth="1"/>
    <col min="3" max="3" width="19.7109375" customWidth="1"/>
    <col min="4" max="4" width="5.42578125" customWidth="1"/>
    <col min="5" max="5" width="21.7109375" customWidth="1"/>
    <col min="6" max="6" width="19" customWidth="1"/>
    <col min="7" max="7" width="11.28515625" customWidth="1"/>
    <col min="11" max="12" width="17" customWidth="1"/>
  </cols>
  <sheetData>
    <row r="1" spans="1:18" s="17" customFormat="1" ht="22.9" customHeight="1" thickBot="1">
      <c r="A1" s="16"/>
      <c r="B1" s="16"/>
      <c r="C1" s="16"/>
      <c r="D1" s="16"/>
      <c r="E1" s="16"/>
      <c r="F1" s="16"/>
      <c r="G1" s="16"/>
      <c r="H1" s="16"/>
      <c r="I1" s="173" t="s">
        <v>0</v>
      </c>
      <c r="J1" s="173"/>
      <c r="K1" s="174">
        <f>'Feuille de personnage principal'!L2</f>
        <v>0</v>
      </c>
      <c r="L1" s="174"/>
      <c r="M1" s="174"/>
      <c r="N1" s="174"/>
      <c r="O1" s="174"/>
      <c r="P1" s="174"/>
      <c r="Q1" s="174"/>
      <c r="R1" s="174"/>
    </row>
    <row r="2" spans="1:18" s="17" customFormat="1" ht="23.1" customHeight="1" thickTop="1">
      <c r="A2" s="16"/>
      <c r="B2" s="16"/>
      <c r="C2" s="16"/>
      <c r="D2" s="16"/>
      <c r="E2" s="16"/>
      <c r="F2" s="16"/>
      <c r="G2" s="16"/>
      <c r="H2" s="16"/>
      <c r="I2" s="171" t="s">
        <v>125</v>
      </c>
      <c r="J2" s="171"/>
      <c r="K2" s="171"/>
      <c r="L2" s="169" t="s">
        <v>2</v>
      </c>
      <c r="M2" s="169"/>
      <c r="N2" s="169"/>
      <c r="O2" s="169"/>
      <c r="P2" s="169"/>
      <c r="Q2" s="169"/>
      <c r="R2" s="169"/>
    </row>
    <row r="3" spans="1:18" s="17" customFormat="1" ht="22.9" customHeight="1" thickBot="1">
      <c r="A3" s="86" t="s">
        <v>107</v>
      </c>
      <c r="B3" s="178">
        <f>'Feuille de personnage principal'!C3</f>
        <v>0</v>
      </c>
      <c r="C3" s="178"/>
      <c r="D3" s="178"/>
      <c r="E3" s="178"/>
      <c r="F3" s="178"/>
      <c r="G3" s="178"/>
      <c r="H3" s="57"/>
      <c r="I3" s="172"/>
      <c r="J3" s="172"/>
      <c r="K3" s="172"/>
      <c r="L3" s="170"/>
      <c r="M3" s="170"/>
      <c r="N3" s="170"/>
      <c r="O3" s="170"/>
      <c r="P3" s="170"/>
      <c r="Q3" s="170"/>
      <c r="R3" s="170"/>
    </row>
    <row r="4" spans="1:18" s="17" customFormat="1" ht="13.9" customHeight="1" thickTop="1" thickBot="1">
      <c r="A4" s="16"/>
      <c r="B4" s="16"/>
      <c r="C4" s="16"/>
      <c r="D4" s="16"/>
      <c r="E4" s="16"/>
      <c r="F4" s="16"/>
      <c r="G4" s="16"/>
      <c r="H4" s="20"/>
      <c r="I4" s="20"/>
      <c r="J4" s="20"/>
      <c r="K4" s="20"/>
      <c r="L4" s="58"/>
      <c r="M4" s="58"/>
      <c r="N4" s="58"/>
      <c r="O4" s="58"/>
      <c r="P4" s="58"/>
      <c r="Q4" s="58"/>
      <c r="R4" s="58"/>
    </row>
    <row r="5" spans="1:18" s="17" customFormat="1" ht="22.35" customHeight="1" thickTop="1" thickBot="1">
      <c r="A5" s="87" t="s">
        <v>83</v>
      </c>
      <c r="B5" s="168"/>
      <c r="C5" s="116"/>
      <c r="D5" s="88"/>
      <c r="E5" s="87" t="s">
        <v>84</v>
      </c>
      <c r="F5" s="168"/>
      <c r="G5" s="113"/>
      <c r="H5" s="116"/>
      <c r="I5" s="25"/>
      <c r="J5" s="59"/>
      <c r="K5" s="60"/>
      <c r="L5" s="60"/>
      <c r="M5" s="60"/>
      <c r="N5" s="61"/>
      <c r="O5" s="175" t="s">
        <v>140</v>
      </c>
      <c r="P5" s="175"/>
      <c r="Q5" s="175"/>
      <c r="R5" s="175"/>
    </row>
    <row r="6" spans="1:18" s="17" customFormat="1" ht="9" customHeight="1" thickTop="1" thickBot="1">
      <c r="A6" s="177"/>
      <c r="B6" s="177"/>
      <c r="C6" s="177"/>
      <c r="D6" s="177"/>
      <c r="E6" s="177"/>
      <c r="F6" s="177"/>
      <c r="G6" s="177"/>
      <c r="H6" s="89"/>
      <c r="I6" s="62"/>
      <c r="J6" s="63"/>
      <c r="K6" s="56"/>
      <c r="L6" s="56"/>
      <c r="M6" s="56"/>
      <c r="N6" s="56"/>
      <c r="O6" s="176"/>
      <c r="P6" s="176"/>
      <c r="Q6" s="176"/>
      <c r="R6" s="176"/>
    </row>
    <row r="7" spans="1:18" s="17" customFormat="1" ht="21.6" customHeight="1" thickTop="1" thickBot="1">
      <c r="A7" s="87" t="s">
        <v>85</v>
      </c>
      <c r="B7" s="168"/>
      <c r="C7" s="116"/>
      <c r="D7" s="88"/>
      <c r="E7" s="87" t="s">
        <v>86</v>
      </c>
      <c r="F7" s="168"/>
      <c r="G7" s="113"/>
      <c r="H7" s="116"/>
      <c r="I7" s="25"/>
      <c r="J7" s="63"/>
      <c r="K7" s="16"/>
      <c r="L7" s="21" t="s">
        <v>4</v>
      </c>
      <c r="M7" s="21" t="s">
        <v>5</v>
      </c>
      <c r="N7" s="21" t="s">
        <v>6</v>
      </c>
      <c r="O7" s="21" t="s">
        <v>7</v>
      </c>
      <c r="P7" s="21" t="s">
        <v>8</v>
      </c>
      <c r="Q7" s="21" t="s">
        <v>9</v>
      </c>
      <c r="R7" s="21" t="s">
        <v>10</v>
      </c>
    </row>
    <row r="8" spans="1:18" s="17" customFormat="1" ht="9" customHeight="1" thickTop="1" thickBot="1">
      <c r="A8" s="90"/>
      <c r="B8" s="90"/>
      <c r="C8" s="90"/>
      <c r="D8" s="90"/>
      <c r="E8" s="90"/>
      <c r="F8" s="90"/>
      <c r="G8" s="90"/>
      <c r="H8" s="90"/>
      <c r="I8" s="56"/>
      <c r="J8" s="63"/>
      <c r="K8" s="16"/>
      <c r="L8" s="64"/>
      <c r="M8" s="65"/>
      <c r="N8" s="65"/>
      <c r="O8" s="65"/>
      <c r="P8" s="65"/>
      <c r="Q8" s="65"/>
      <c r="R8" s="66"/>
    </row>
    <row r="9" spans="1:18" s="17" customFormat="1" ht="23.85" customHeight="1" thickTop="1" thickBot="1">
      <c r="A9" s="87" t="s">
        <v>87</v>
      </c>
      <c r="B9" s="168"/>
      <c r="C9" s="116"/>
      <c r="D9" s="88"/>
      <c r="E9" s="87" t="s">
        <v>88</v>
      </c>
      <c r="F9" s="168"/>
      <c r="G9" s="113"/>
      <c r="H9" s="116"/>
      <c r="I9" s="25"/>
      <c r="J9" s="63"/>
      <c r="K9" s="194" t="s">
        <v>11</v>
      </c>
      <c r="L9" s="188"/>
      <c r="M9" s="188"/>
      <c r="N9" s="188"/>
      <c r="O9" s="188"/>
      <c r="P9" s="188"/>
      <c r="Q9" s="188"/>
      <c r="R9" s="190"/>
    </row>
    <row r="10" spans="1:18" s="17" customFormat="1" ht="9" customHeight="1" thickTop="1" thickBot="1">
      <c r="A10" s="91"/>
      <c r="B10" s="91"/>
      <c r="C10" s="91"/>
      <c r="D10" s="91"/>
      <c r="E10" s="91"/>
      <c r="F10" s="91"/>
      <c r="G10" s="91"/>
      <c r="H10" s="91"/>
      <c r="I10" s="16"/>
      <c r="J10" s="63"/>
      <c r="K10" s="195"/>
      <c r="L10" s="189"/>
      <c r="M10" s="189"/>
      <c r="N10" s="189"/>
      <c r="O10" s="189"/>
      <c r="P10" s="189"/>
      <c r="Q10" s="189"/>
      <c r="R10" s="191"/>
    </row>
    <row r="11" spans="1:18" s="17" customFormat="1" ht="24.6" customHeight="1" thickTop="1" thickBot="1">
      <c r="A11" s="92" t="s">
        <v>89</v>
      </c>
      <c r="B11" s="168"/>
      <c r="C11" s="116"/>
      <c r="D11" s="93"/>
      <c r="E11" s="94"/>
      <c r="F11" s="168"/>
      <c r="G11" s="113"/>
      <c r="H11" s="116"/>
      <c r="I11" s="25"/>
      <c r="J11" s="63"/>
      <c r="K11" s="22" t="s">
        <v>112</v>
      </c>
      <c r="L11" s="23"/>
      <c r="M11" s="23"/>
      <c r="N11" s="23"/>
      <c r="O11" s="23"/>
      <c r="P11" s="23"/>
      <c r="Q11" s="67"/>
      <c r="R11" s="67"/>
    </row>
    <row r="12" spans="1:18" s="17" customFormat="1" ht="24.6" customHeight="1" thickTop="1" thickBot="1">
      <c r="A12" s="16"/>
      <c r="B12" s="16"/>
      <c r="C12" s="16"/>
      <c r="D12" s="16"/>
      <c r="E12" s="16"/>
      <c r="F12" s="16"/>
      <c r="G12" s="16"/>
      <c r="H12" s="16"/>
      <c r="I12" s="16"/>
      <c r="J12" s="63"/>
      <c r="K12" s="22" t="s">
        <v>12</v>
      </c>
      <c r="L12" s="24">
        <f>L9+L11</f>
        <v>0</v>
      </c>
      <c r="M12" s="24">
        <f t="shared" ref="M12:R12" si="0">M9+M11</f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</row>
    <row r="13" spans="1:18" s="17" customFormat="1" ht="24.6" customHeight="1" thickTop="1">
      <c r="A13" s="16"/>
      <c r="B13" s="16"/>
      <c r="C13" s="16"/>
      <c r="D13" s="16"/>
      <c r="E13" s="16"/>
      <c r="F13" s="16"/>
      <c r="G13" s="16"/>
      <c r="H13" s="16"/>
      <c r="I13" s="16"/>
      <c r="J13" s="63"/>
      <c r="K13" s="16"/>
      <c r="L13" s="56"/>
      <c r="M13" s="56"/>
      <c r="N13" s="56"/>
      <c r="O13" s="56"/>
      <c r="P13" s="56"/>
      <c r="Q13" s="56"/>
      <c r="R13" s="56"/>
    </row>
    <row r="14" spans="1:18" s="17" customFormat="1" ht="24.6" customHeight="1">
      <c r="A14" s="16"/>
      <c r="B14" s="16"/>
      <c r="C14" s="16"/>
      <c r="D14" s="16"/>
      <c r="E14" s="16"/>
      <c r="F14" s="16"/>
      <c r="G14" s="16"/>
      <c r="H14" s="16"/>
      <c r="I14" s="16"/>
      <c r="J14" s="63"/>
      <c r="K14" s="196" t="s">
        <v>143</v>
      </c>
      <c r="L14" s="196"/>
      <c r="M14" s="187"/>
      <c r="N14" s="187"/>
      <c r="O14" s="187"/>
      <c r="P14" s="187"/>
      <c r="Q14" s="187"/>
      <c r="R14" s="187"/>
    </row>
    <row r="15" spans="1:18" s="17" customFormat="1" ht="24.6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63"/>
      <c r="K15" s="167"/>
      <c r="L15" s="167"/>
      <c r="M15" s="167"/>
      <c r="N15" s="167"/>
      <c r="O15" s="167"/>
      <c r="P15" s="167"/>
      <c r="Q15" s="167"/>
      <c r="R15" s="167"/>
    </row>
    <row r="16" spans="1:18" s="17" customFormat="1" ht="24.6" customHeight="1" thickTop="1">
      <c r="A16" s="16"/>
      <c r="B16" s="68"/>
      <c r="C16" s="68"/>
      <c r="D16" s="68"/>
      <c r="E16" s="68"/>
      <c r="F16" s="68"/>
      <c r="G16" s="68"/>
      <c r="H16" s="68"/>
      <c r="I16" s="16"/>
      <c r="J16" s="63"/>
      <c r="K16" s="167"/>
      <c r="L16" s="167"/>
      <c r="M16" s="167"/>
      <c r="N16" s="167"/>
      <c r="O16" s="167"/>
      <c r="P16" s="21" t="s">
        <v>14</v>
      </c>
      <c r="Q16" s="21" t="s">
        <v>15</v>
      </c>
      <c r="R16" s="21" t="s">
        <v>118</v>
      </c>
    </row>
    <row r="17" spans="1:18" s="17" customFormat="1" ht="24.6" customHeight="1">
      <c r="A17" s="186" t="s">
        <v>151</v>
      </c>
      <c r="B17" s="186"/>
      <c r="C17" s="186"/>
      <c r="D17" s="186"/>
      <c r="E17" s="186"/>
      <c r="F17" s="186"/>
      <c r="G17" s="186"/>
      <c r="H17" s="186"/>
      <c r="I17" s="16"/>
      <c r="J17" s="63"/>
      <c r="K17" s="167"/>
      <c r="L17" s="167"/>
      <c r="M17" s="167"/>
      <c r="N17" s="167"/>
      <c r="O17" s="167"/>
      <c r="P17" s="69">
        <f>Q17/5</f>
        <v>0</v>
      </c>
      <c r="Q17" s="70">
        <f>R12*2</f>
        <v>0</v>
      </c>
      <c r="R17" s="70">
        <f>Q17*2</f>
        <v>0</v>
      </c>
    </row>
    <row r="18" spans="1:18" s="17" customFormat="1" ht="24.6" customHeight="1">
      <c r="A18" s="186"/>
      <c r="B18" s="186"/>
      <c r="C18" s="186"/>
      <c r="D18" s="186"/>
      <c r="E18" s="186"/>
      <c r="F18" s="186"/>
      <c r="G18" s="186"/>
      <c r="H18" s="186"/>
      <c r="I18" s="16"/>
      <c r="J18" s="63"/>
      <c r="K18" s="167"/>
      <c r="L18" s="167"/>
      <c r="M18" s="167"/>
      <c r="N18" s="167"/>
      <c r="O18" s="167"/>
      <c r="P18" s="5" t="s">
        <v>21</v>
      </c>
      <c r="Q18" s="5" t="s">
        <v>117</v>
      </c>
      <c r="R18" s="5" t="s">
        <v>119</v>
      </c>
    </row>
    <row r="19" spans="1:18" s="17" customFormat="1" ht="24.6" customHeight="1" thickBot="1">
      <c r="A19" s="186"/>
      <c r="B19" s="186"/>
      <c r="C19" s="186"/>
      <c r="D19" s="186"/>
      <c r="E19" s="186"/>
      <c r="F19" s="186"/>
      <c r="G19" s="186"/>
      <c r="H19" s="186"/>
      <c r="I19" s="16"/>
      <c r="J19" s="71"/>
      <c r="K19" s="72"/>
      <c r="L19" s="72"/>
      <c r="M19" s="72"/>
      <c r="N19" s="72"/>
      <c r="O19" s="72"/>
      <c r="P19" s="72"/>
      <c r="Q19" s="72"/>
      <c r="R19" s="72"/>
    </row>
    <row r="20" spans="1:18" s="17" customFormat="1" ht="24.6" customHeight="1" thickTop="1">
      <c r="A20" s="16"/>
      <c r="B20" s="16"/>
      <c r="C20" s="16"/>
      <c r="D20" s="16"/>
      <c r="E20" s="16"/>
      <c r="F20" s="16"/>
      <c r="G20" s="16"/>
      <c r="H20" s="16"/>
      <c r="I20" s="16"/>
      <c r="J20" s="56"/>
      <c r="K20" s="25"/>
      <c r="L20" s="25"/>
      <c r="M20" s="25"/>
      <c r="N20" s="25"/>
      <c r="O20" s="25"/>
      <c r="P20" s="25"/>
      <c r="Q20" s="25"/>
      <c r="R20" s="25"/>
    </row>
    <row r="21" spans="1:18" s="17" customFormat="1" ht="34.15" customHeight="1">
      <c r="A21" s="192" t="s">
        <v>90</v>
      </c>
      <c r="B21" s="192"/>
      <c r="C21" s="192"/>
      <c r="D21" s="192"/>
      <c r="E21" s="192"/>
      <c r="F21" s="192"/>
      <c r="G21" s="192"/>
      <c r="H21" s="192"/>
      <c r="I21" s="73"/>
      <c r="J21" s="56"/>
      <c r="K21" s="56"/>
      <c r="L21" s="56"/>
      <c r="M21" s="56"/>
      <c r="N21" s="56"/>
      <c r="O21" s="56"/>
      <c r="P21" s="56"/>
      <c r="Q21" s="56"/>
      <c r="R21" s="56"/>
    </row>
    <row r="22" spans="1:18" s="17" customFormat="1" ht="34.1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s="17" customFormat="1" ht="34.1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</row>
    <row r="24" spans="1:18" s="17" customFormat="1" ht="34.1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8" s="17" customFormat="1" ht="34.1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</row>
    <row r="26" spans="1:18" s="17" customFormat="1" ht="7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7" customFormat="1" ht="34.15" customHeight="1">
      <c r="A27" s="184" t="s">
        <v>141</v>
      </c>
      <c r="B27" s="184"/>
      <c r="C27" s="185"/>
      <c r="D27" s="185"/>
      <c r="E27" s="185"/>
      <c r="F27" s="185"/>
      <c r="G27" s="185"/>
      <c r="H27" s="185"/>
      <c r="I27" s="185"/>
      <c r="J27" s="185"/>
      <c r="K27" s="56"/>
      <c r="L27" s="179" t="s">
        <v>91</v>
      </c>
      <c r="M27" s="180"/>
      <c r="N27" s="181"/>
      <c r="O27" s="181"/>
      <c r="P27" s="181"/>
      <c r="Q27" s="181"/>
      <c r="R27" s="182"/>
    </row>
    <row r="28" spans="1:18" s="17" customFormat="1" ht="34.9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56"/>
      <c r="L28" s="163"/>
      <c r="M28" s="164"/>
      <c r="N28" s="164"/>
      <c r="O28" s="164"/>
      <c r="P28" s="164"/>
      <c r="Q28" s="164"/>
      <c r="R28" s="165"/>
    </row>
    <row r="29" spans="1:18" s="17" customFormat="1" ht="34.9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56"/>
      <c r="L29" s="163"/>
      <c r="M29" s="164"/>
      <c r="N29" s="164"/>
      <c r="O29" s="164"/>
      <c r="P29" s="164"/>
      <c r="Q29" s="164"/>
      <c r="R29" s="165"/>
    </row>
    <row r="30" spans="1:18" s="17" customFormat="1" ht="34.9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56"/>
      <c r="L30" s="163"/>
      <c r="M30" s="164"/>
      <c r="N30" s="164"/>
      <c r="O30" s="164"/>
      <c r="P30" s="164"/>
      <c r="Q30" s="164"/>
      <c r="R30" s="165"/>
    </row>
    <row r="31" spans="1:18" s="17" customFormat="1" ht="34.9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56"/>
      <c r="L31" s="163"/>
      <c r="M31" s="164"/>
      <c r="N31" s="164"/>
      <c r="O31" s="164"/>
      <c r="P31" s="164"/>
      <c r="Q31" s="164"/>
      <c r="R31" s="165"/>
    </row>
    <row r="32" spans="1:18" s="17" customFormat="1" ht="34.9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"/>
      <c r="L32" s="16"/>
      <c r="M32" s="16"/>
      <c r="N32" s="16"/>
      <c r="O32" s="16"/>
      <c r="P32" s="16"/>
      <c r="Q32" s="16"/>
      <c r="R32" s="16"/>
    </row>
    <row r="33" spans="1:18" s="17" customFormat="1" ht="34.9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56"/>
      <c r="L33" s="166" t="s">
        <v>92</v>
      </c>
      <c r="M33" s="166"/>
      <c r="N33" s="197"/>
      <c r="O33" s="197"/>
      <c r="P33" s="197"/>
      <c r="Q33" s="197"/>
      <c r="R33" s="197"/>
    </row>
    <row r="34" spans="1:18" s="17" customFormat="1" ht="34.9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56"/>
      <c r="L34" s="167"/>
      <c r="M34" s="167"/>
      <c r="N34" s="167"/>
      <c r="O34" s="167"/>
      <c r="P34" s="167"/>
      <c r="Q34" s="167"/>
      <c r="R34" s="167"/>
    </row>
    <row r="35" spans="1:18" s="17" customFormat="1" ht="34.9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56"/>
      <c r="L35" s="167"/>
      <c r="M35" s="167"/>
      <c r="N35" s="167"/>
      <c r="O35" s="167"/>
      <c r="P35" s="167"/>
      <c r="Q35" s="167"/>
      <c r="R35" s="167"/>
    </row>
    <row r="36" spans="1:18" s="17" customFormat="1" ht="34.9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56"/>
      <c r="L36" s="167"/>
      <c r="M36" s="167"/>
      <c r="N36" s="167"/>
      <c r="O36" s="167"/>
      <c r="P36" s="167"/>
      <c r="Q36" s="167"/>
      <c r="R36" s="167"/>
    </row>
    <row r="37" spans="1:18" s="17" customFormat="1" ht="34.9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56"/>
      <c r="L37" s="167"/>
      <c r="M37" s="167"/>
      <c r="N37" s="167"/>
      <c r="O37" s="167"/>
      <c r="P37" s="167"/>
      <c r="Q37" s="167"/>
      <c r="R37" s="167"/>
    </row>
    <row r="38" spans="1:18" s="17" customFormat="1" ht="7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7" customFormat="1" ht="34.9" customHeight="1">
      <c r="A39" s="184" t="s">
        <v>93</v>
      </c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1:18" s="17" customFormat="1" ht="34.1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</row>
    <row r="41" spans="1:18" s="17" customFormat="1" ht="34.1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</row>
    <row r="42" spans="1:18" s="17" customFormat="1" ht="34.1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</row>
    <row r="43" spans="1:18" s="17" customFormat="1" ht="34.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1:18" s="17" customFormat="1" ht="34.1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  <row r="45" spans="1:18" s="17" customFormat="1" ht="34.1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</row>
    <row r="46" spans="1:18" s="17" customFormat="1" ht="34.1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</row>
    <row r="47" spans="1:18" s="17" customFormat="1" ht="34.1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</row>
    <row r="48" spans="1:18" s="17" customFormat="1" ht="31.9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</row>
    <row r="49" spans="1:18" s="17" customFormat="1" ht="31.9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18" s="17" customFormat="1" ht="31.9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</row>
    <row r="51" spans="1:18" s="17" customFormat="1" ht="31.9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</row>
    <row r="52" spans="1:18" s="17" customFormat="1" ht="31.9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</row>
    <row r="53" spans="1:18" s="17" customFormat="1" ht="31.9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</row>
    <row r="54" spans="1:18" s="17" customFormat="1" ht="31.9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</row>
    <row r="55" spans="1:18" s="17" customFormat="1" ht="31.9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s="17" customFormat="1" ht="31.9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18" s="17" customFormat="1" ht="31.9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</row>
  </sheetData>
  <sheetProtection password="C39C" sheet="1" objects="1" scenarios="1" formatCells="0" formatColumns="0" formatRows="0" insertColumns="0" insertRows="0" insertHyperlinks="0" deleteColumns="0" deleteRows="0" selectLockedCells="1" sort="0" autoFilter="0" pivotTables="0"/>
  <mergeCells count="81">
    <mergeCell ref="A56:R56"/>
    <mergeCell ref="A57:R57"/>
    <mergeCell ref="A51:R51"/>
    <mergeCell ref="A52:R52"/>
    <mergeCell ref="A53:R53"/>
    <mergeCell ref="A54:R54"/>
    <mergeCell ref="A55:R55"/>
    <mergeCell ref="A48:R48"/>
    <mergeCell ref="A49:R49"/>
    <mergeCell ref="A50:R50"/>
    <mergeCell ref="L30:R30"/>
    <mergeCell ref="L31:R31"/>
    <mergeCell ref="N33:R33"/>
    <mergeCell ref="L34:R34"/>
    <mergeCell ref="L35:R35"/>
    <mergeCell ref="A39:B39"/>
    <mergeCell ref="C39:R39"/>
    <mergeCell ref="L37:R37"/>
    <mergeCell ref="A31:J31"/>
    <mergeCell ref="A33:J33"/>
    <mergeCell ref="A37:J37"/>
    <mergeCell ref="B7:C7"/>
    <mergeCell ref="F7:H7"/>
    <mergeCell ref="F9:H9"/>
    <mergeCell ref="A46:R46"/>
    <mergeCell ref="A47:R47"/>
    <mergeCell ref="A45:R45"/>
    <mergeCell ref="A44:R44"/>
    <mergeCell ref="A43:R43"/>
    <mergeCell ref="K14:L14"/>
    <mergeCell ref="A42:R42"/>
    <mergeCell ref="A41:R41"/>
    <mergeCell ref="A40:R40"/>
    <mergeCell ref="A29:J29"/>
    <mergeCell ref="A30:J30"/>
    <mergeCell ref="A34:J34"/>
    <mergeCell ref="A35:J35"/>
    <mergeCell ref="M14:R14"/>
    <mergeCell ref="K15:R15"/>
    <mergeCell ref="A25:R25"/>
    <mergeCell ref="Q9:Q10"/>
    <mergeCell ref="R9:R10"/>
    <mergeCell ref="A21:H21"/>
    <mergeCell ref="A22:R22"/>
    <mergeCell ref="K9:K10"/>
    <mergeCell ref="L9:L10"/>
    <mergeCell ref="M9:M10"/>
    <mergeCell ref="N9:N10"/>
    <mergeCell ref="O9:O10"/>
    <mergeCell ref="P9:P10"/>
    <mergeCell ref="F11:H11"/>
    <mergeCell ref="B11:C11"/>
    <mergeCell ref="B9:C9"/>
    <mergeCell ref="K16:O16"/>
    <mergeCell ref="K18:O18"/>
    <mergeCell ref="L27:M27"/>
    <mergeCell ref="N27:R27"/>
    <mergeCell ref="A24:R24"/>
    <mergeCell ref="A27:B27"/>
    <mergeCell ref="C27:J27"/>
    <mergeCell ref="A23:R23"/>
    <mergeCell ref="A17:H19"/>
    <mergeCell ref="K17:O17"/>
    <mergeCell ref="B5:C5"/>
    <mergeCell ref="L2:R3"/>
    <mergeCell ref="F5:H5"/>
    <mergeCell ref="I2:K3"/>
    <mergeCell ref="I1:J1"/>
    <mergeCell ref="K1:R1"/>
    <mergeCell ref="O5:R6"/>
    <mergeCell ref="A6:B6"/>
    <mergeCell ref="C6:E6"/>
    <mergeCell ref="F6:G6"/>
    <mergeCell ref="B3:G3"/>
    <mergeCell ref="L28:R28"/>
    <mergeCell ref="L29:R29"/>
    <mergeCell ref="L33:M33"/>
    <mergeCell ref="A36:J36"/>
    <mergeCell ref="L36:R36"/>
    <mergeCell ref="A28:J28"/>
    <mergeCell ref="A32:J32"/>
  </mergeCells>
  <printOptions horizontalCentered="1"/>
  <pageMargins left="0" right="0" top="1.0236220472440944" bottom="0" header="0" footer="0"/>
  <pageSetup paperSize="9" scale="42" orientation="portrait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25" zoomScaleNormal="100" workbookViewId="0">
      <selection activeCell="A32" sqref="A32:O65"/>
    </sheetView>
  </sheetViews>
  <sheetFormatPr baseColWidth="10" defaultColWidth="11.5703125" defaultRowHeight="12.75"/>
  <cols>
    <col min="1" max="1" width="33.140625" customWidth="1"/>
    <col min="2" max="2" width="6.28515625" customWidth="1"/>
    <col min="3" max="3" width="16.140625" customWidth="1"/>
    <col min="4" max="4" width="6.5703125" customWidth="1"/>
    <col min="5" max="6" width="17.5703125" customWidth="1"/>
    <col min="7" max="7" width="15.5703125" customWidth="1"/>
    <col min="8" max="8" width="26.28515625" customWidth="1"/>
  </cols>
  <sheetData>
    <row r="1" spans="1:17" s="10" customFormat="1" ht="22.9" customHeight="1" thickTop="1" thickBot="1">
      <c r="A1" s="14" t="s">
        <v>1</v>
      </c>
      <c r="B1" s="208">
        <f>'Feuille de personnage principal'!C3</f>
        <v>0</v>
      </c>
      <c r="C1" s="208"/>
      <c r="D1" s="208"/>
      <c r="E1" s="208"/>
      <c r="F1" s="208"/>
      <c r="G1" s="74"/>
      <c r="H1" s="212" t="s">
        <v>125</v>
      </c>
      <c r="I1" s="212"/>
      <c r="J1" s="211" t="s">
        <v>144</v>
      </c>
      <c r="K1" s="211"/>
      <c r="L1" s="211"/>
      <c r="M1" s="211"/>
      <c r="N1" s="211"/>
      <c r="O1" s="211"/>
      <c r="P1" s="75"/>
      <c r="Q1" s="75"/>
    </row>
    <row r="2" spans="1:17" s="10" customFormat="1" ht="22.9" customHeight="1" thickTop="1" thickBot="1">
      <c r="A2" s="14" t="s">
        <v>94</v>
      </c>
      <c r="B2" s="209"/>
      <c r="C2" s="209"/>
      <c r="D2" s="209"/>
      <c r="E2" s="209"/>
      <c r="F2" s="209"/>
      <c r="G2" s="74"/>
      <c r="H2" s="212"/>
      <c r="I2" s="212"/>
      <c r="J2" s="211"/>
      <c r="K2" s="211"/>
      <c r="L2" s="211"/>
      <c r="M2" s="211"/>
      <c r="N2" s="211"/>
      <c r="O2" s="211"/>
      <c r="P2" s="75"/>
      <c r="Q2" s="75"/>
    </row>
    <row r="3" spans="1:17" s="10" customFormat="1" ht="22.9" customHeight="1" thickTop="1" thickBot="1">
      <c r="A3" s="14" t="s">
        <v>160</v>
      </c>
      <c r="B3" s="198"/>
      <c r="C3" s="198"/>
      <c r="D3" s="198"/>
      <c r="E3" s="198"/>
      <c r="F3" s="198"/>
      <c r="G3" s="74"/>
      <c r="H3" s="212"/>
      <c r="I3" s="212"/>
      <c r="J3" s="211"/>
      <c r="K3" s="211"/>
      <c r="L3" s="211"/>
      <c r="M3" s="211"/>
      <c r="N3" s="211"/>
      <c r="O3" s="211"/>
      <c r="P3" s="75"/>
      <c r="Q3" s="75"/>
    </row>
    <row r="4" spans="1:17" s="10" customFormat="1" ht="22.9" customHeight="1" thickTop="1" thickBot="1">
      <c r="A4" s="14" t="s">
        <v>95</v>
      </c>
      <c r="B4" s="209"/>
      <c r="C4" s="209"/>
      <c r="D4" s="209"/>
      <c r="E4" s="209"/>
      <c r="F4" s="209"/>
      <c r="G4" s="9"/>
      <c r="H4" s="212"/>
      <c r="I4" s="212"/>
      <c r="J4" s="211"/>
      <c r="K4" s="211"/>
      <c r="L4" s="211"/>
      <c r="M4" s="211"/>
      <c r="N4" s="211"/>
      <c r="O4" s="211"/>
      <c r="P4" s="75"/>
      <c r="Q4" s="75"/>
    </row>
    <row r="5" spans="1:17" s="10" customFormat="1" ht="22.9" customHeight="1" thickTop="1" thickBot="1">
      <c r="A5" s="14" t="s">
        <v>96</v>
      </c>
      <c r="B5" s="209"/>
      <c r="C5" s="209"/>
      <c r="D5" s="209"/>
      <c r="E5" s="209"/>
      <c r="F5" s="209"/>
      <c r="G5" s="76"/>
      <c r="H5" s="76"/>
      <c r="I5" s="76"/>
      <c r="J5" s="76"/>
      <c r="K5" s="76"/>
      <c r="L5" s="76"/>
      <c r="M5" s="210" t="s">
        <v>97</v>
      </c>
      <c r="N5" s="210"/>
      <c r="O5" s="210"/>
    </row>
    <row r="6" spans="1:17" s="10" customFormat="1" ht="22.9" customHeight="1" thickTop="1" thickBot="1">
      <c r="A6" s="14" t="s">
        <v>98</v>
      </c>
      <c r="B6" s="209"/>
      <c r="C6" s="209"/>
      <c r="D6" s="209"/>
      <c r="E6" s="209"/>
      <c r="F6" s="209"/>
      <c r="G6" s="76"/>
      <c r="H6" s="76"/>
      <c r="I6" s="13" t="s">
        <v>4</v>
      </c>
      <c r="J6" s="13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13" t="s">
        <v>10</v>
      </c>
    </row>
    <row r="7" spans="1:17" s="10" customFormat="1" ht="23.1" customHeight="1" thickTop="1" thickBot="1">
      <c r="A7" s="9"/>
      <c r="B7" s="9"/>
      <c r="C7" s="9"/>
      <c r="D7" s="9"/>
      <c r="E7" s="9"/>
      <c r="F7" s="9"/>
      <c r="G7" s="77"/>
      <c r="H7" s="14" t="s">
        <v>99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7" s="10" customFormat="1" ht="18.75" thickTop="1">
      <c r="A8" s="9"/>
      <c r="B8" s="9"/>
      <c r="C8" s="9"/>
      <c r="D8" s="9"/>
      <c r="E8" s="9"/>
      <c r="F8" s="9"/>
      <c r="G8" s="78"/>
      <c r="H8" s="9"/>
      <c r="I8" s="9"/>
      <c r="J8" s="9"/>
      <c r="K8" s="9"/>
      <c r="L8" s="9"/>
      <c r="M8" s="9"/>
      <c r="N8" s="9"/>
      <c r="O8" s="9"/>
    </row>
    <row r="9" spans="1:17" s="10" customFormat="1" ht="22.35" customHeight="1" thickBot="1">
      <c r="A9" s="79" t="s">
        <v>100</v>
      </c>
      <c r="B9" s="80"/>
      <c r="C9" s="79" t="s">
        <v>101</v>
      </c>
      <c r="D9" s="80"/>
      <c r="E9" s="213" t="s">
        <v>102</v>
      </c>
      <c r="F9" s="213"/>
      <c r="G9" s="81"/>
      <c r="H9" s="214" t="s">
        <v>103</v>
      </c>
      <c r="I9" s="214"/>
      <c r="J9" s="214"/>
      <c r="K9" s="215"/>
      <c r="L9" s="199"/>
      <c r="M9" s="199"/>
      <c r="N9" s="199"/>
      <c r="O9" s="199"/>
    </row>
    <row r="10" spans="1:17" s="10" customFormat="1" ht="20.45" customHeight="1" thickTop="1">
      <c r="A10" s="82"/>
      <c r="B10" s="80"/>
      <c r="C10" s="82"/>
      <c r="D10" s="80"/>
      <c r="E10" s="216"/>
      <c r="F10" s="217"/>
      <c r="G10" s="76"/>
      <c r="H10" s="199"/>
      <c r="I10" s="199"/>
      <c r="J10" s="199"/>
      <c r="K10" s="199"/>
      <c r="L10" s="199"/>
      <c r="M10" s="199"/>
      <c r="N10" s="199"/>
      <c r="O10" s="199"/>
    </row>
    <row r="11" spans="1:17" s="10" customFormat="1" ht="20.85" customHeight="1">
      <c r="A11" s="80"/>
      <c r="B11" s="80"/>
      <c r="C11" s="80"/>
      <c r="D11" s="80"/>
      <c r="E11" s="80"/>
      <c r="F11" s="80"/>
      <c r="G11" s="76"/>
      <c r="H11" s="199"/>
      <c r="I11" s="199"/>
      <c r="J11" s="199"/>
      <c r="K11" s="199"/>
      <c r="L11" s="199"/>
      <c r="M11" s="199"/>
      <c r="N11" s="199"/>
      <c r="O11" s="199"/>
    </row>
    <row r="12" spans="1:17" s="10" customFormat="1" ht="20.85" customHeight="1" thickBot="1">
      <c r="A12" s="79" t="s">
        <v>161</v>
      </c>
      <c r="B12" s="80"/>
      <c r="C12" s="213" t="s">
        <v>104</v>
      </c>
      <c r="D12" s="213"/>
      <c r="E12" s="213"/>
      <c r="F12" s="80"/>
      <c r="G12" s="76"/>
      <c r="H12" s="199"/>
      <c r="I12" s="199"/>
      <c r="J12" s="199"/>
      <c r="K12" s="199"/>
      <c r="L12" s="199"/>
      <c r="M12" s="199"/>
      <c r="N12" s="199"/>
      <c r="O12" s="199"/>
    </row>
    <row r="13" spans="1:17" s="10" customFormat="1" ht="22.35" customHeight="1" thickTop="1">
      <c r="A13" s="83"/>
      <c r="B13" s="9"/>
      <c r="C13" s="206">
        <f>Morphe!A13/5</f>
        <v>0</v>
      </c>
      <c r="D13" s="206"/>
      <c r="E13" s="206"/>
      <c r="F13" s="9"/>
      <c r="G13" s="76"/>
      <c r="H13" s="199"/>
      <c r="I13" s="199"/>
      <c r="J13" s="199"/>
      <c r="K13" s="199"/>
      <c r="L13" s="199"/>
      <c r="M13" s="199"/>
      <c r="N13" s="199"/>
      <c r="O13" s="199"/>
    </row>
    <row r="14" spans="1:17" s="10" customFormat="1" ht="20.85" customHeight="1">
      <c r="A14" s="9"/>
      <c r="B14" s="9"/>
      <c r="C14" s="9"/>
      <c r="D14" s="9"/>
      <c r="E14" s="9"/>
      <c r="F14" s="9"/>
      <c r="G14" s="76"/>
      <c r="H14" s="199"/>
      <c r="I14" s="199"/>
      <c r="J14" s="199"/>
      <c r="K14" s="199"/>
      <c r="L14" s="199"/>
      <c r="M14" s="199"/>
      <c r="N14" s="199"/>
      <c r="O14" s="199"/>
    </row>
    <row r="15" spans="1:17" s="10" customFormat="1" ht="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s="10" customFormat="1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20.10000000000000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10" customFormat="1" ht="20.85" customHeight="1" thickBot="1">
      <c r="A18" s="204" t="s">
        <v>105</v>
      </c>
      <c r="B18" s="204"/>
      <c r="C18" s="205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s="10" customFormat="1" ht="20.85" customHeight="1" thickTop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1:15" s="10" customFormat="1" ht="20.100000000000001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s="10" customFormat="1" ht="19.350000000000001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</row>
    <row r="22" spans="1:15" s="10" customFormat="1" ht="20.100000000000001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5" s="10" customFormat="1" ht="19.350000000000001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5" s="10" customFormat="1" ht="22.3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5" s="10" customFormat="1" ht="22.3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5" s="10" customFormat="1" ht="1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10" customFormat="1" ht="1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10" customFormat="1" ht="1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10" customFormat="1" ht="1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10" customFormat="1" ht="13.15" customHeight="1">
      <c r="A30" s="200" t="s">
        <v>152</v>
      </c>
      <c r="B30" s="200"/>
      <c r="C30" s="200"/>
      <c r="D30" s="200"/>
      <c r="E30" s="200"/>
      <c r="F30" s="201"/>
      <c r="G30" s="9"/>
      <c r="H30" s="9"/>
      <c r="I30" s="9"/>
      <c r="J30" s="9"/>
      <c r="K30" s="9"/>
      <c r="L30" s="9"/>
      <c r="M30" s="9"/>
      <c r="N30" s="9"/>
      <c r="O30" s="9"/>
    </row>
    <row r="31" spans="1:15" s="10" customFormat="1" ht="13.15" customHeight="1" thickBot="1">
      <c r="A31" s="202"/>
      <c r="B31" s="202"/>
      <c r="C31" s="202"/>
      <c r="D31" s="202"/>
      <c r="E31" s="202"/>
      <c r="F31" s="203"/>
      <c r="G31" s="9"/>
      <c r="H31" s="9"/>
      <c r="I31" s="9"/>
      <c r="J31" s="9"/>
      <c r="K31" s="9"/>
      <c r="L31" s="9"/>
      <c r="M31" s="9"/>
      <c r="N31" s="9"/>
      <c r="O31" s="9"/>
    </row>
    <row r="32" spans="1:15" s="10" customFormat="1" ht="18.75" thickTop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</row>
    <row r="33" spans="1:15" s="10" customFormat="1" ht="18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s="10" customFormat="1" ht="18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 s="10" customFormat="1" ht="18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s="10" customFormat="1" ht="18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s="10" customFormat="1" ht="18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s="10" customFormat="1" ht="18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s="10" customFormat="1" ht="18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s="10" customFormat="1" ht="18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s="10" customFormat="1" ht="18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s="10" customFormat="1" ht="18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5" s="10" customFormat="1" ht="18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s="10" customFormat="1" ht="18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s="10" customFormat="1" ht="18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s="10" customFormat="1" ht="18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s="10" customFormat="1" ht="18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s="10" customFormat="1" ht="18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s="10" customFormat="1" ht="18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s="10" customFormat="1" ht="18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s="10" customFormat="1" ht="18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s="10" customFormat="1" ht="18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</row>
    <row r="53" spans="1:15" s="10" customFormat="1" ht="18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s="10" customFormat="1" ht="18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s="10" customFormat="1" ht="18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s="10" customFormat="1" ht="18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s="10" customFormat="1" ht="18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s="10" customFormat="1" ht="18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s="10" customFormat="1" ht="18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s="10" customFormat="1" ht="18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s="10" customFormat="1" ht="18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s="10" customFormat="1" ht="18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s="10" customFormat="1" ht="18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s="10" customFormat="1" ht="18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</row>
  </sheetData>
  <sheetProtection password="C39C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31">
    <mergeCell ref="A32:O65"/>
    <mergeCell ref="B1:F1"/>
    <mergeCell ref="B2:F2"/>
    <mergeCell ref="B4:F4"/>
    <mergeCell ref="B5:F5"/>
    <mergeCell ref="M5:O5"/>
    <mergeCell ref="J1:O4"/>
    <mergeCell ref="H1:I4"/>
    <mergeCell ref="B6:F6"/>
    <mergeCell ref="E9:F9"/>
    <mergeCell ref="H9:K9"/>
    <mergeCell ref="L9:O9"/>
    <mergeCell ref="E10:F10"/>
    <mergeCell ref="H10:O10"/>
    <mergeCell ref="H11:O11"/>
    <mergeCell ref="C12:E12"/>
    <mergeCell ref="B3:F3"/>
    <mergeCell ref="H12:O12"/>
    <mergeCell ref="A30:F31"/>
    <mergeCell ref="H13:O13"/>
    <mergeCell ref="H14:O14"/>
    <mergeCell ref="A23:O23"/>
    <mergeCell ref="A24:O24"/>
    <mergeCell ref="A25:O25"/>
    <mergeCell ref="A18:C18"/>
    <mergeCell ref="D18:O18"/>
    <mergeCell ref="A19:O19"/>
    <mergeCell ref="A20:O20"/>
    <mergeCell ref="A21:O21"/>
    <mergeCell ref="A22:O22"/>
    <mergeCell ref="C13:E13"/>
  </mergeCells>
  <printOptions horizontalCentered="1"/>
  <pageMargins left="0" right="0" top="0.78740157480314965" bottom="0" header="0" footer="0"/>
  <pageSetup paperSize="9" scale="47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'Outils (ne pas y toucher)'!$A$7:$A$11</xm:f>
          </x14:formula1>
          <xm:sqref>B4:F4</xm:sqref>
        </x14:dataValidation>
        <x14:dataValidation type="list" allowBlank="1" showInputMessage="1" showErrorMessage="1">
          <x14:formula1>
            <xm:f>'Outils (ne pas y toucher)'!$A$14:$A$17</xm:f>
          </x14:formula1>
          <xm:sqref>C2:F2 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A3" sqref="A3:O36"/>
    </sheetView>
  </sheetViews>
  <sheetFormatPr baseColWidth="10" defaultColWidth="9.140625" defaultRowHeight="12.75"/>
  <cols>
    <col min="1" max="15" width="15.140625" customWidth="1"/>
  </cols>
  <sheetData>
    <row r="1" spans="1:15" ht="18">
      <c r="A1" s="200" t="s">
        <v>152</v>
      </c>
      <c r="B1" s="200"/>
      <c r="C1" s="200"/>
      <c r="D1" s="200"/>
      <c r="E1" s="200"/>
      <c r="F1" s="201"/>
      <c r="G1" s="9"/>
      <c r="H1" s="9"/>
      <c r="I1" s="9"/>
      <c r="J1" s="9"/>
      <c r="K1" s="9"/>
      <c r="L1" s="9"/>
      <c r="M1" s="9"/>
      <c r="N1" s="9"/>
      <c r="O1" s="9"/>
    </row>
    <row r="2" spans="1:15" ht="18.75" thickBot="1">
      <c r="A2" s="202"/>
      <c r="B2" s="202"/>
      <c r="C2" s="202"/>
      <c r="D2" s="202"/>
      <c r="E2" s="202"/>
      <c r="F2" s="203"/>
      <c r="G2" s="9"/>
      <c r="H2" s="9"/>
      <c r="I2" s="9"/>
      <c r="J2" s="9"/>
      <c r="K2" s="9"/>
      <c r="L2" s="9"/>
      <c r="M2" s="9"/>
      <c r="N2" s="9"/>
      <c r="O2" s="9"/>
    </row>
    <row r="3" spans="1:15" ht="13.5" thickTop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1:1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</row>
    <row r="15" spans="1:1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</row>
    <row r="21" spans="1:1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</row>
    <row r="23" spans="1:1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</row>
    <row r="27" spans="1:1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</row>
    <row r="33" spans="1:1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</row>
  </sheetData>
  <mergeCells count="2">
    <mergeCell ref="A1:F2"/>
    <mergeCell ref="A3:O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activeCell="B35" sqref="B35"/>
    </sheetView>
  </sheetViews>
  <sheetFormatPr baseColWidth="10" defaultColWidth="9.140625" defaultRowHeight="12.75"/>
  <cols>
    <col min="4" max="4" width="8.85546875" customWidth="1"/>
  </cols>
  <sheetData>
    <row r="6" spans="1:1">
      <c r="A6" t="s">
        <v>147</v>
      </c>
    </row>
    <row r="7" spans="1:1">
      <c r="A7" t="s">
        <v>145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156</v>
      </c>
    </row>
    <row r="13" spans="1:1">
      <c r="A13" t="s">
        <v>146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</sheetData>
  <sheetProtection password="CE39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Feuille de personnage principal</vt:lpstr>
      <vt:lpstr>Ego et Muse</vt:lpstr>
      <vt:lpstr>Morphe</vt:lpstr>
      <vt:lpstr>Historique et Missions</vt:lpstr>
      <vt:lpstr>Outils (ne pas y toucher)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Kadulu</dc:creator>
  <cp:lastModifiedBy>Jérôme Darmont</cp:lastModifiedBy>
  <cp:lastPrinted>2013-03-01T00:01:27Z</cp:lastPrinted>
  <dcterms:created xsi:type="dcterms:W3CDTF">2013-02-17T19:59:15Z</dcterms:created>
  <dcterms:modified xsi:type="dcterms:W3CDTF">2013-07-21T09:01:37Z</dcterms:modified>
</cp:coreProperties>
</file>