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197ee4e0429eb2e/Documents/Donjon D^0M/"/>
    </mc:Choice>
  </mc:AlternateContent>
  <xr:revisionPtr revIDLastSave="0" documentId="8_{E2D65868-F5D4-4ECF-938E-1C4BC3516FC6}" xr6:coauthVersionLast="47" xr6:coauthVersionMax="47" xr10:uidLastSave="{00000000-0000-0000-0000-000000000000}"/>
  <bookViews>
    <workbookView xWindow="1054" yWindow="1920" windowWidth="19432" windowHeight="17546" xr2:uid="{72C90D9B-0DC3-423E-9485-DD70A7D414E4}"/>
  </bookViews>
  <sheets>
    <sheet name="Feuille" sheetId="1" r:id="rId1"/>
    <sheet name="Instructions" sheetId="3" r:id="rId2"/>
    <sheet name="Liste"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8" i="1" s="1"/>
  <c r="F9" i="1"/>
  <c r="F8" i="1" s="1"/>
  <c r="H9" i="1"/>
  <c r="H8" i="1" s="1"/>
  <c r="B36" i="1"/>
  <c r="B37" i="1"/>
  <c r="B38" i="1"/>
  <c r="B39" i="1"/>
  <c r="B40" i="1"/>
  <c r="B41" i="1"/>
  <c r="B35" i="1"/>
  <c r="C28" i="1"/>
  <c r="C29" i="1"/>
  <c r="C30" i="1"/>
  <c r="C31" i="1"/>
  <c r="C32" i="1"/>
  <c r="C33" i="1"/>
  <c r="C27" i="1"/>
  <c r="B21" i="1"/>
  <c r="B22" i="1"/>
  <c r="B23" i="1"/>
  <c r="B24" i="1"/>
  <c r="B25" i="1"/>
  <c r="B20" i="1"/>
  <c r="A19" i="1"/>
  <c r="B19" i="1" s="1"/>
  <c r="I1" i="1"/>
  <c r="C3" i="1" s="1"/>
  <c r="B5" i="1" s="1"/>
  <c r="B11" i="1"/>
  <c r="B16" i="1"/>
  <c r="B17" i="1"/>
  <c r="B14" i="1"/>
  <c r="B15" i="1"/>
  <c r="B12" i="1"/>
  <c r="B13" i="1"/>
  <c r="F2" i="2"/>
  <c r="I5" i="1" s="1"/>
  <c r="D9" i="1" l="1"/>
  <c r="D8" i="1" s="1"/>
  <c r="F4" i="1"/>
</calcChain>
</file>

<file path=xl/sharedStrings.xml><?xml version="1.0" encoding="utf-8"?>
<sst xmlns="http://schemas.openxmlformats.org/spreadsheetml/2006/main" count="330" uniqueCount="322">
  <si>
    <t>Nom :</t>
  </si>
  <si>
    <t>Peuple :</t>
  </si>
  <si>
    <t>Taille :</t>
  </si>
  <si>
    <t>PV :</t>
  </si>
  <si>
    <t>Troupe :</t>
  </si>
  <si>
    <t>Niveau :</t>
  </si>
  <si>
    <t>Genre :</t>
  </si>
  <si>
    <t>Niveau</t>
  </si>
  <si>
    <t>Époque:</t>
  </si>
  <si>
    <t>Âge :</t>
  </si>
  <si>
    <t>Réputation :</t>
  </si>
  <si>
    <t>Trésors :</t>
  </si>
  <si>
    <t>Bagarre :</t>
  </si>
  <si>
    <t>Acrobatie :</t>
  </si>
  <si>
    <t>Acuité :</t>
  </si>
  <si>
    <t>Charme :</t>
  </si>
  <si>
    <t>Attaque :</t>
  </si>
  <si>
    <t>Défense :</t>
  </si>
  <si>
    <t>Volonté :</t>
  </si>
  <si>
    <t>Crédit :</t>
  </si>
  <si>
    <t>Taille</t>
  </si>
  <si>
    <t>Reste à attribuer</t>
  </si>
  <si>
    <t>Points totaux</t>
  </si>
  <si>
    <t>Héros?</t>
  </si>
  <si>
    <t>Non</t>
  </si>
  <si>
    <t>Oui</t>
  </si>
  <si>
    <t xml:space="preserve">Reste à attribuer : </t>
  </si>
  <si>
    <t>Archer émérite</t>
  </si>
  <si>
    <t>Techniques de combat</t>
  </si>
  <si>
    <t>Armé jusqu'au dents</t>
  </si>
  <si>
    <t>Arts martiaux</t>
  </si>
  <si>
    <t>Assassin</t>
  </si>
  <si>
    <t>Assaut groupé [Entraînement militaire]</t>
  </si>
  <si>
    <t>Brutal</t>
  </si>
  <si>
    <t>Cavalerie [Centaure ou Monture]</t>
  </si>
  <si>
    <t>Chevalier [Armure]</t>
  </si>
  <si>
    <t>Conscrits [Troupe]</t>
  </si>
  <si>
    <t>Conviction</t>
  </si>
  <si>
    <t>Hargne [Trait approprié]</t>
  </si>
  <si>
    <t>Improvisation</t>
  </si>
  <si>
    <t>Mage de guerre [Magicien]</t>
  </si>
  <si>
    <t>Maîtrise de la plume</t>
  </si>
  <si>
    <t>Ninja</t>
  </si>
  <si>
    <t>Panache</t>
  </si>
  <si>
    <t>Pyromancie contrôlée [Magicien]</t>
  </si>
  <si>
    <t>Repartie cinglante [Charme &gt;= 50%]</t>
  </si>
  <si>
    <t>Rhumathologie de combat [Nécromancie 1]</t>
  </si>
  <si>
    <t>Sanguinaire</t>
  </si>
  <si>
    <t>Seul contre tous</t>
  </si>
  <si>
    <t>Sous haute protection [Charme &gt;= 50%]</t>
  </si>
  <si>
    <t>Spécialiste</t>
  </si>
  <si>
    <t>Technique babare [Babare ou Orque]</t>
  </si>
  <si>
    <t>Technique draconiste [Draconiste]</t>
  </si>
  <si>
    <t>Technique gobeline [Gobelin, Charme &gt;= 50]</t>
  </si>
  <si>
    <t>Technique péléenne [Péléen, Bonhomie]</t>
  </si>
  <si>
    <t>Techniques réflexes</t>
  </si>
  <si>
    <t>Technique salopard</t>
  </si>
  <si>
    <t>Technique Zongo [Acuité &lt;= 20]</t>
  </si>
  <si>
    <t>Vétéran</t>
  </si>
  <si>
    <t>Techniques de combats</t>
  </si>
  <si>
    <t>Pouvoirs</t>
  </si>
  <si>
    <t>Atouts</t>
  </si>
  <si>
    <t>Panoplie</t>
  </si>
  <si>
    <t>Compétences</t>
  </si>
  <si>
    <t>Troupe</t>
  </si>
  <si>
    <t>Escouade</t>
  </si>
  <si>
    <t>Compagnie</t>
  </si>
  <si>
    <t>Horde</t>
  </si>
  <si>
    <t>Légion</t>
  </si>
  <si>
    <t>Bonus dégat d'arme</t>
  </si>
  <si>
    <t>Bonus dégat arme :</t>
  </si>
  <si>
    <t xml:space="preserve"> - Arsenal (passive) : lorsque vous vous battez avec plusieurs armes au contact, si vous infligez la perte d’un ou plusieurs PE ou PV, infligez-en un de plus. Vous pouvez également manier sans malus une unique arme d’une taille immédiatement supérieure à la vôtre.  - Pluie de coups (active) : lorsque vous réussissez un test de bagarre contre une troupe, dépensez 🔴 pour gagner un effet critique. </t>
  </si>
  <si>
    <t>Absorption de mana [Manavore]</t>
  </si>
  <si>
    <t xml:space="preserve"> - Précision (passive) : la règle qui donne l’avantage aux tests de bagarre à vos adversaires au contact lorsque vous êtes muni d’une arme de trait  ne s’applique pas à vous. Vous gagnez l’avantage pour viser lorsque  vous êtes à portée.  - Tir rapide (active) : si vous avez déjà effectué une action dans ce tour,  dépensez 🔴 pour effectuer un test de bagarre avec une arme de trait.</t>
  </si>
  <si>
    <t xml:space="preserve">  - Jamais désarmé (passive) : vos poings et vos pieds sont considérés comme des armes légères (+1) contondantes.  - Projection (active) : si vous vous battez à mains nues, dépensez 🔴 pour faire perdre 3 PE à un adversaire. Il est projeté à terre si sa taille ne cède pas la vôtre de plus de 1.</t>
  </si>
  <si>
    <t xml:space="preserve">  - Sortir des ombres (spéciale) : si vous êtes à couvert, vous pouvez attaquer à l’aide d’une arme légère (+1) un personnage qui se trouve au contact ou à portée. Dans ce cas, vous passez au contact et votre adversaire également. Vous gagnez l’initiative sur ce tour.  - Attaque surprise (active) : si vous attaquez un personnage qui n’est pas conscient du danger, dépensez 🔴 pour gagner l’avantage. Votre cible échoue à donner l’alerte pendant ce tour même si le test est un échec.  </t>
  </si>
  <si>
    <t xml:space="preserve">  - Rodé par l’entraînement (passive) : lorsque vous combattez avec une troupe sous vos ordres ou en faisant partie d’une troupe, gagnez +1 en attaque.  - Dommage collatéral (active) : lorsque vous combattez avec une troupe sous vos ordres, dépensez 🔴 pour transférer une perte de PV vers votre troupe, ou de votre troupe vers votre troupe, ou de votre troupe vers vous.</t>
  </si>
  <si>
    <t xml:space="preserve">  - Hors catégorie (passive) : lorsque vous affrontez un adversaire plus petit que vous, gagnez + X en attaque, où X est la différence entre vos tailles, et vous êtes considéré comme étant armé d’une arme légère (+1) contondante si vous vous battez à mains nues.  - Même pas mal ! (active) : lorsqu’un adversaire plus petit que vous inflige une perte de PE ou de PV à la suite d’un test de bagarre, dépensez 🔴 pour ignorer cette perte. </t>
  </si>
  <si>
    <t xml:space="preserve">  - Cavalier (spéciale) : vous gagnez automatiquement, gratuitement, et temporairement cette technique tant que vous chevauchez une monture obéissante.  - Haut perché (passive) : vous gagnez +1 en attaque et +1 en défense contre des adversaires qui ne sont ni des montures ni des cavaliers.  - Charge (active) : si vous êtes un Centaure et êtes à portée, dépensez 🔴 pour charger un adversaire. Vous passez au contact et vous gagnez l’avantage sur votre prochain test de bagarre.</t>
  </si>
  <si>
    <t xml:space="preserve">  - Panoplie : vous pouvez par exemple ajouter une unique monture de votre choix, de niveau 3 maximum, à votre panoplie. Elle est équipée pour la bataille.  - Monture aguerrie (passive) : votre monture est dressée et armurée pour la bataille. Annulez toute perte de PE ou de PV que pourrait lui infliger le pouvoir Monture.  - Charge (active) : si vous êtes à portée, dépensez 🔴 pour charger un adversaire. Vous passez au contact et vous gagnez l’avantage sur votre prochain test de bagarre.  </t>
  </si>
  <si>
    <t xml:space="preserve">  - Spéciale : vous vous mettez en fuite après avoir subi une perte de PV lors d’un combat.  - Passive : vous gagnez 1 PV, -1 en attaque, +1 en défense. Vous effectuez vos tests de charme avec désavantage et vos tests d’acrobatie avec avantage.</t>
  </si>
  <si>
    <t xml:space="preserve">  - Vœux (spéciale) : quand vous choisissez cette technique, choisissez également un idéal pour lequel vous vous battez. Vous perdez l’intégralité de vos jetons rouges lorsque vous y dérogez de manière indéniable et ne pouvez les regagner qu’après un examen de conscience auprès de votre maître, l’accomplissement d’une quête en lien avec cet idéal, ou l’abandon de cette technique.  - Dévouement (passive) : lorsque vous vous battez pour votre idéal, gagnez +1 en attaque.  - Dépassement de soi (active) : lorsque vous vous battez pour votre idéal, si vous venez d’effectuer une action, dépensez 🔴 pour immédiatement effectuer une deuxième action, qui se résout à la même initiative que la première.  </t>
  </si>
  <si>
    <t xml:space="preserve">  - Irrascible (spéciale) : les tests qui visent à vous faire sortir de vos gonds gagnent tous cet avantage, ceux qui visent à vous calmer se font avec désavantage.  - Rancunier (passive) : une fois par scène, lorsque vous subissez une perte de PV à cause d’un personnage, gagnez l’initiative. Si votre prochaine action vise à attaquer ou vous rapprocher de ce personnage, vous gagnez en outre l’avantage.  - Rageux (active) : lorsque vous tentez d’intimider un personnage, dépensez 🔴 pour gagner l’avantage sur votre test.</t>
  </si>
  <si>
    <t xml:space="preserve">  - Outil de fortune (spéciale) : vous savez détourner de leur usage des objets du quotidien pour remplacer des outils qui vous manqueraient. En particulier, presque n’importe quel objet peut potentiellement devenir une arme légère (+1) de qualité ordinaire entre vos mains. Cependant, cet objet improvisé ne durera pas ; le Gardien décidera du bref moment après lequel il ne pourra plus servir.  - Retournement de situation (active) : immédiatement après avoir échoué à un test, dépensez 🔴 pour permuter les dés des dizaines et des unités. L’effet du test est recalculé.  </t>
  </si>
  <si>
    <t xml:space="preserve">  - Protection mystique (passive) : la règle qui donne l’avantage aux tests de bagarre à vos adversaires lorsque vous êtes désarmé ne s’applique pas à vous.  - Mobilité supérieure (active) : dépensez 🔴 pour changer de zone.</t>
  </si>
  <si>
    <t xml:space="preserve">  - Insaisissable (passive) : vous gagnez l’avantage sur vos tests d’acrobatie ; vos adversaires réalisent leurs tests d’acuité pour vous repérer avec désavantage.  - Sens mystique (active) : face à des adversaires que vous ne percevez pas (parce que l’obscurité est totale, qu’ils sont invisibles ou cachés dans une foule…), dépensez 🔴 pour instinctivement les détecter et gagner l’initiative. Si votre prochaine action est une attaque contre ces adversaires, vous gagnez l’avantage.  </t>
  </si>
  <si>
    <t xml:space="preserve">  - Pichenette (spéciale) : lorsque vous combattez un monstre vert à l’aide d’une plume, vous gagnez l’avantage sur vos tests de bagarre et +2 en attaque.  - Pichenette à distance (active) : si votre corps est couvert de plumes, dépensez 🔴 pour utiliser cette technique sur un adversaire à portée. Vous devez avoir choisi l’action Manœuvrer sur ce tour.  </t>
  </si>
  <si>
    <t xml:space="preserve"> - Bretteur (passive) : les bonus d’attaque et d’initiative de votre arme légère passent respectivement à +2 et -2 lorsque vous vous battez en duel ou en infériorité numérique.  - Botte secrète (active) : si vous vous battez en duel ou en infériorité numérique, vous pouvez utiliser votre botte secrète sur un adversaire. Dépensez 🔴 pour gagner l’initiative et prendre l’avantage sur un test de bagarre contre lui durant ce tour.</t>
  </si>
  <si>
    <t xml:space="preserve">  - Préserver (spéciale) : lorsque vous lancez le sort [Créer un aléa], vous pouvez choisir d’exclure un autre personnage de la zone d’effet.  - Accabler (active) : lorsque vous lancez le sort [Créer un aléa], dépensez 🔴 pour affecter un unique personnage ou une unique troupe de la zone d’effet, à l’exclusion de tous les autres.  </t>
  </si>
  <si>
    <t xml:space="preserve">  - Joute oratoire (spéciale) : dès que vous répondez à une invective de votre adversaire de manière spirituelle, ou l’invectivez vous-même à propos, il subit -1 en attaque et en défense jusqu’à la fin du tour.  - Toucher au point sensible (active) : lorsque vous insultez un personnage et que vous effectuez un test de charme pour l’influencer, dépensez 🔴 pour lui donner un désavantage sur ce test.  </t>
  </si>
  <si>
    <t xml:space="preserve">  - Triturer (passive) : la maîtrise que vous avez de votre corps et de ceux des autres fait que vous n’êtes jamais considéré comme étant désarmé : vous pouvez transformer vos ongles en véritables griffes, ou les utiliser comme telles. Vous êtes alors considéré comme étant muni d’une arme légère (+1) tranchante de qualité ordinaire : vous infligez des dégâts en griffant, ou en harassant votre adversaire en trifouillant ses os et ses organes.  - Toucher au cœur (active) : au lieu d’effectuer un test de bagarre, dépensez 🔴 pour fouiller le corps de votre adversaire et comprimer un organe. S’il s’agit d’un PNJ ordinaire, il est mis hors combat. S’il s’agit d’un héros, il perd 1 PV et tombe à terre.</t>
  </si>
  <si>
    <t xml:space="preserve">  - À la chaîne (passive) : lorsque vous mettez un adversaire hors combat, ou lorsque vous faites perdre au moins 1 PV à une troupe, gagnez l’avantage en bagarre au tour suivant.  - Impitoyable (active) : lorsque vous mettez un adversaire hors combat, dépensez 🔴 : vous infligez 1 PV à un adversaire ordinaire.</t>
  </si>
  <si>
    <t xml:space="preserve">  - Courageux (passive) : vous gagnez l’avantage dans les tests de bagarre contre les escouades.  - Téméraire (active) : lorsque vous effectuez un test de bagarre contre une compagnie, dépensez 🔴 pour gagner l’avantage.  </t>
  </si>
  <si>
    <t xml:space="preserve">  - Gardes du corps (passive) : lorsque vous combattez avec une troupe qui vous est loyale, vous gagnez +2 en défense.  - Dommage collatéral (active) : lorsque vous combattez avec une troupe qui vous est loyale, dépensez 🔴 pour rediriger une perte de PV que vous subissez vers votre troupe.</t>
  </si>
  <si>
    <t xml:space="preserve"> - Arme favorite (spéciale) : lorsque vous choisissez cette technique, choisissez un type d’arme dont vous êtes spécialiste : épées, masses, arcs, bâtons, haches…  - Maître d’armes (passive) : lorsque vous maniez une arme dont vous êtes spécialiste, augmentez de 1 la valeur du bonus qu’elle donne en cas de réussite spéciale.  - Coup critique (active) : lorsque vous maniez une arme dont vous êtes spécialiste, dépensez 🔴 pour gagner un effet critique après un test de bagarre réussi contre un adversaire ordinaire. </t>
  </si>
  <si>
    <t xml:space="preserve">  - Panoplie : vous pouvez ajouter une flasque d’alcool et un calot babare à votre panoplie. Vous remplissez régulièrement votre flasque, et en dehors de circonstances exceptionnelles, on considère qu’elle contient toujours de quoi boire une gorgée.  - Calot babare (passive) : lorsque vous êtes sous l’emprise de l’alcool, votre calot vous alimente en oxygène, vous n’avez plus besoin de respirer.  - Roliboms de transe guerrière (active) : lorsque vous avalez une gorgée d’alcool, dépensez 🔴 pour entrer en transe. Vous gagnez l’avantage à vos tests de bagarre et à vos tests d’acrobatie pour vous déplacer au contact et réalisez vos autres tests avec désavantage, pour la durée de la transe, qui dure au moins jusqu’à la fin du combat. Si vous n’avez plus d’adversaire, réalisez un test d’acuité au début de chaque tour : tant que vous échouez, vous attaquez immédiatement le personnage le plus proche. Un succès vous fait sortir de transe.</t>
  </si>
  <si>
    <t xml:space="preserve">  - Poids des traditions (spéciale) : vous vous êtes engagé à respecter les traditions draconistes. Entre autres, vous avez interdiction de frapper quelqu’un qui vient de vous insulter. Vous perdez tous vos jetons de bagarre lorsque vous y dérogez, et ne pouvez les regagner qu’après avoir effectué un examen de conscience auprès d’un shaman draconiste ou avoir abandonné cette technique.  - Petit artichaut (passive) : vous n’êtes jamais considéré comme désarmé, même à mains nues. Vous êtes considéré comme portant une arme légère (+1) tranchante de qualité ordinaire.  - Grand Artichaut (active) : si vous combattez à mains nues, dépensez 🔴 pour gagner l’initiative sur un adversaire et obtenir l’avantage sur un test de bagarre contre lui durant ce to</t>
  </si>
  <si>
    <t xml:space="preserve">  - Panoplie : vous pouvez ajouter une unique escouade de gobelins de niveau 3 maximum à votre panoplie. Tant que vous n’êtes pas hors combat, cette escouade réussit automatiquement tous ses tests de moral.- Renforts impromptus (active) : une fois par partie, si vous êtes niveau 4 ou supérieur, dépensez 🔴 pour appeler une compagnie de gobelins (qui arrive dans l’heure) pour réaliser une tâche précise. Si vous êtes niveau 7 ou supérieur, vous pouvez à la place appeler une horde de gobelins (qui arrive dans la journée). Tant que vous n’êtes pas hors combat, cette troupe réussit automatiquement tous ses tests de moral.  </t>
  </si>
  <si>
    <t xml:space="preserve">  - Bêta (spéciale) : tant que vous possédez cette technique, vos tests d’acuité se font avec désavantage et les niveaux de vos compétences passent à 0.  - Invincible Vacuité : tant que vous vous battez sans armes ou avec une arme improvisée, vos tests de bagarre se font avec avantage, et vous gagnez +2 en défense.</t>
  </si>
  <si>
    <t xml:space="preserve">  - Saisir (passive) : vous pouvez automatiquement saisir toute arme improvisée ou légère visible et à votre portée en un éclair, y compris si elle se trouve sur un personnage ordinaire. Ce n’est pas un vol subtil : le personnage lésé se rend compte immédiatement de ce qui se passe, mais pas assez vite pour l’empêcher.  - Occire (active) : si vous tenez une arme improvisée ou légère en main, dépensez 🔴 pour effectuer un test de bagarre avec avantage. Vous devez avoir choisi l’action Manœuvrer.</t>
  </si>
  <si>
    <t xml:space="preserve"> - Revanchard (passive) : une fois par combat, après qu’un adversaire a utilisé un effet critique contre vous ou contre lui, si votre prochaine action cible cet adversaire, vous la réalisez avec avantage.  - Roulbard (active) : dépensez 🔴 pour modifier l’action que vous aviez choisie pendant ce tour.  </t>
  </si>
  <si>
    <t xml:space="preserve">  - Zongo ! (passive) : lorsque vous utilisez une arme contondante, vos tests de bagarre se font avec avantage.  - Zongo ! (active) : lorsque, muni d’une arme contondante, vous faites changer de zone une créature ou un objet de taille 1 ou inférieure, vous pouvez à la place l’envoyer aussi loin que vous le souhaitez. Si vous projetez ainsi une créature vivante, elle subit lors de l’atterrissage un aléa de danger 5.</t>
  </si>
  <si>
    <t xml:space="preserve">  - Juste une égratignure (passive) : vous gagnez +1 en attaque et en défense s’il vous manque au moins 1 PV. Vous réalisez vos tests de moral avec avantage.  - Énergie du désespoir (active) : lorsque vous effectuez un test de bagarre, s’il vous manque au moins 1 PV, dépensez 🔴 pour gagner l’avantage.  </t>
  </si>
  <si>
    <t>Adaptation</t>
  </si>
  <si>
    <t xml:space="preserve"> - Spécial : au moment où vous gagnez ce pouvoir, choisissez l’une des deux options suivantes : Vous perdez 10% dans un attribut et gagnez 10% dans un autre. Vous gagnez un avantage à choisir dans le tableau ci-dessous (voir p. 76). - Vous perdez un talent de votre choix et 10% dans l’attribut correspondant. Vous gagnez un talent de votre choix, un jeton de la couleur associée au talent perdu, un jeton de la couleur associée au talent gagné, et 10% dans l’attribut correspondant. Vous gagnez un avantage du tableau précédent.</t>
  </si>
  <si>
    <t xml:space="preserve"> - Spécial : ce pouvoir ne peut être choisi que par les manavores. Vous ne pouvez pas choisir d’autres pouvoirs, ni de talents magiques. Ils seraient drainés en permanence… ou pire ! Passive : lorsque vous êtes visé par un sort, appliquez ses effets à son lanceur plutôt qu’à vous ou aux autres cibles. Si vous n’êtes pas visé par le sort mais que vous vous trouvez dans sa zone d’effet, vous l’absorbez et traitez le sort comme s’il avait échoué. Passive : le mana résiduel que vous ne cessez d’absorber vous permet de léviter.</t>
  </si>
  <si>
    <t>Amphibie [Physionomie Adaptée]</t>
  </si>
  <si>
    <t xml:space="preserve"> - Passive : vous pouvez respirer indifféremment de l’air ou de l’eau. Vous pouvez porter et utiliser armes et armures sous l’eau sans que vos mouvements ne soient entravés. Sous l’eau, vous gagnez l’avantage sur les tests de bagarre contre un adversaire qui n’est pas amphibie, ainsi que l’avantage sur vos tests de manœuvre.
</t>
  </si>
  <si>
    <t>Armes naturelles [Physionomie Adaptée]</t>
  </si>
  <si>
    <t xml:space="preserve"> - Passive : vous êtes considéré comme en permanence muni d’une arme (contondante, perforante ou tranchante selon la physionomie), dont le bonus d’attaque est égal à votre taille.</t>
  </si>
  <si>
    <t>Automate [Niveau 0]</t>
  </si>
  <si>
    <t>Vous êtes physiquement indistinguable d’un être vivant, tant qu’une blessure ne met pas à jour vos mécanismes ; incapable de procréer, ressentir, manger, tuer, vieillir, boire ou respirer. - Spéciale : vous êtes physiquement et intellectuellement très supérieur. Tous vos tests de bagarre, d’acrobatie et d’acuité se font avec avantage. Vos score d’acrobatie et d’acuité peuvent atteindre 90%. De plus, étant incapable de tuer (mais pas d’être violent !), vous ne pouvez pas utiliser d’arme, et à chaque fois que vous devriez infliger 1 PV, vous infligez 3 PE à la place. Vous regagnez des PV en utilisant la compétence Ingénierie au lieu d’Anatomie, ou en dépensant des jetons bleus ; aucune autre méthode ne fonctionne pour vous. Gagner en expérience (entre deux aventures) vous oblige à y consacrer trois activités au lieu d’une.</t>
  </si>
  <si>
    <t>Avaler tout cru [Physionomie adaptée]</t>
  </si>
  <si>
    <t xml:space="preserve"> - Casse-croûte (passive) : lorsque vous infligez une perte de PE à une troupe, vous en infligez un de plus. - Mâchouiller (passive) : lorsque vous obtenez une réussite critique à un test de bagarre contre une personne possédant une taille inférieure à la vôtre, vous pouvez dépenser vos effets critiques pour l’avaler. Si l’Adjuteur ne s’y oppose pas, elle est hors combat. Si il s’agit d’un héros, il pourra lui permettre de s’échapper en effectuant un test critique obtenu d’un coup.</t>
  </si>
  <si>
    <t>Contact mortel [Physionomie adaptée]</t>
  </si>
  <si>
    <t xml:space="preserve"> - Piques (passive) : à chaque fois que vous subissez une perte de PE ou de PV, vous infligez une perte de 1 PE à son auteur s’il est au contact ou à terre. - Décharge (active) : dépensez 1 jeton vert pour infliger 1 PV à un personnage ou à une escouade au contact ou à terre.</t>
  </si>
  <si>
    <t>Croissance gigantesque [Magie ou Peuple]</t>
  </si>
  <si>
    <t>Costaud</t>
  </si>
  <si>
    <t xml:space="preserve"> - Mastodonte (passive) : vous gagnez +1 en attaque, et pouvez utiliser une arme de taille immédiatement supérieure à la vôtre sans désavantage. - Tour de force (active) : dépensez 1 jeton vert pour accomplir un tour de force, une action très difficile voire impossible à réaliser par un personnage de moindre carrure.</t>
  </si>
  <si>
    <t xml:space="preserve"> - Spéciale : ce pouvoir peut être choisi plusieurs fois. - Spéciale : quand vous gagnez ce pouvoir, votre taille augmente de 1.</t>
  </si>
  <si>
    <t>Détaler</t>
  </si>
  <si>
    <t xml:space="preserve"> - Passive : vous gagnez −2 en initiative lorsque vous révélez l’action Manœuvre. Vous gagnez l’avantage sur les tests d’acrobatie.</t>
  </si>
  <si>
    <t>Dur à cuire</t>
  </si>
  <si>
    <t xml:space="preserve"> - Passive : si vous êtes sur le point de perdre 2 PE ou plus, réduisez cette perte de 1 PE. Si vous êtes sur le point de perdre 2 PV ou plus, réduisez cette perte de 1 PV.</t>
  </si>
  <si>
    <t>Drain de vie [Mort-vivant]</t>
  </si>
  <si>
    <t xml:space="preserve"> - Spéciale : vous ne pouvez pas regagner de PV autrement que par ce pouvoir. - Passive : si vous combattez sans arme et infligez une perte de PV, vous regagnez-en autant.</t>
  </si>
  <si>
    <t>Furtivité</t>
  </si>
  <si>
    <t xml:space="preserve"> - Ombre parmi les ombres (passive) : vous gagnez l’avantage sur vos tests d’acrobatie. Les tests d’acuité visant à vous repérer sont faits avec désavantage. - Disparition soudaine : dépensez 1 jeton vert pour changer de zone.</t>
  </si>
  <si>
    <t>Galop [Physionmie adaptée]</t>
  </si>
  <si>
    <t xml:space="preserve"> - Passive : vous vous déplacez à la vitesse d’un cheval et en avez l’endurance. Vous gagnez l’avantage dans les tests de poursuite.</t>
  </si>
  <si>
    <t>Héros [PJ ou PNJ Important]</t>
  </si>
  <si>
    <t xml:space="preserve"> - Spécial : ce talent s’acquiert lors de la création d’un PJ, et selon le bon vouloir du Gardien pour un PNJ. Par rapport à un personnage ordinaire, il confère 1 PV de plus, 30% supplémentaires à répartir entre les attributs et permet d’accumuler et d’utiliser des jetons. À chaque fois qu’un héros acquiert un talent (y compris celui-ci), il gagne un jeton de la couleur associée, qu’il peut utiliser pour activer certaines capacités. Les jetons sont regagnés en jeu lors des repos, et en intégralité au début de chaque scénario. - Panoplie : vous pouvez par exemple ajouter des équipements utiles à l’exploration (boussole ou sac à dos, gourde, torche, boussole…) à votre panoplie.</t>
  </si>
  <si>
    <t>Insaisissable [Taille 1]</t>
  </si>
  <si>
    <t xml:space="preserve"> - Passive : vous gagnez +1 en défense et l’avantage sur vos tests d’acrobatie. Les tests d’acuité visant à vous repérer sont faits avec désavantage.</t>
  </si>
  <si>
    <t>Invisible [Peuple ou Magie]</t>
  </si>
  <si>
    <t xml:space="preserve"> - Spécial : vous pouvez voir les invisibles… et eux peuvent également vous voir. - Passive : vous êtes invisible tant que vous possédez ce pouvoir. Toute action prise à votre encontre qui nécessite de vous voir est réalisée avec désavantage.</t>
  </si>
  <si>
    <t>Manipulation des membres</t>
  </si>
  <si>
    <t xml:space="preserve"> - Passive : lorsque vos membres sont coupés, vous pouvez les manipuler à distance. Le seul sens dont vos membres disposent est le toucher. Ce pouvoir est donc très difficile à utiliser lorsque les membres sont hors de votre vue. Si le membre tranché (bras, tentacule…) est capable d’agripper, vous pouvez le faire à distance tant qu’il se trouve dans votre champ de vision : vous pouvez attaquer, saisir des objets et utiliser certaines compétences à portée. Une jambe tranchée peut sautiller mais guère plus. Vous pourrez ensuite en quelques minutes recoller vos membres coupés ; cela ne vous fait regagner ni PE ni PV. - « Même pas mal ! » (active) : lorsque vous perdez exactement 1 PV pour une arme tranchante, dépensez 1 jeton vert pour annuler cette perte. Le coup tranche l’un de vos membres, déterminé au hasard.</t>
  </si>
  <si>
    <t>Monture</t>
  </si>
  <si>
    <t xml:space="preserve"> - Panoplie : vous pouvez par exemple ajouter une selle, des rênes, des fontes ou un caparaçon à votre panoplie. - Dommage collatéral (passive) : si un personnage qui vous chevauche doit perdre un ou plusieurs PE (ou PV) à la suite d’un test, si le dé des unités est pair, vous subissez 1 PE (ou PV) à sa place.</t>
  </si>
  <si>
    <t>Partage hériditaire [Descendance ou légitimité]</t>
  </si>
  <si>
    <t xml:space="preserve"> - Spéciale : en se concentrant suffisamment, vos descendants ont l’intuition de la direction dans laquelle vous vous trouvez. De même, vous pouvez en vous concentrant retrouver la trace de l’un de vos descendants. - Active : choisissez l’un de vos pouvoirs (Héros exclus) : dépensez 1 jeton vert pour conférer à l’ensemble de vos descendants la capacité d’utiliser ce pouvoir jusqu’à la fin de la scène.</t>
  </si>
  <si>
    <t>Passe-muraille [Magie ou Mort-vivant incorporel]</t>
  </si>
  <si>
    <t xml:space="preserve"> - Intangible (spéciale) : vous pouvez passer à volonté à travers la matière. Vous restez limité par la perte de la vision et celle de votre souffle (vous ne pouvez pas voir à l’intérieur d’un mur, ni ne pouvez respirer en étant immatériel). - Passive : moins consistant que la plupart, vous gagnez +1 en défense. - Active : après avoir subi une perte de PV, dépensez 1 jeton vert pour l’annuler : l’attaque vous traverse sans vous atteindre.</t>
  </si>
  <si>
    <t>Poison [Physionomie Adaptée]</t>
  </si>
  <si>
    <t xml:space="preserve"> - Spéciale : au moment de sélectionner ce pouvoir, choisissez le poison que vous produisez : il peut être le plus souvent paralysant soit létal, de qualité ordinaire. - Active : lorsque vous infligez une perte de PE en bagarre, dépensez 1 jeton vert pour injecter avec votre attaque une dose de votre venin.</t>
  </si>
  <si>
    <t>Polymorphie [Peuple ou Magie]</t>
  </si>
  <si>
    <t xml:space="preserve"> - Panoplie : vous pouvez par exemple ajouter un nécessaire de déguisement (contenant postiches, maquillage…) à votre panoplie. - Active : si vous passez quelques minutes à vous préparer, vous pouvez vous faire passer pour autrui. Vous pouvez changer votre peuple et votre genre, mais pas votre taille, ni vous faire passer pour un personnage spécifique. - Active : si vous passez quelques dizaines de minutes à vous préparer et dépensez 1 jeton vert, vous pouvez vous faire passer pour un personnage spécifique de même taille. - Spécial : si vous êtes mis dans une situation où vous pourriez être démasqué, réalisez un test de charme. Vous serez démasqué en cas d’échec.</t>
  </si>
  <si>
    <t>Prodige [Deux compétences au niveau 2]</t>
  </si>
  <si>
    <t xml:space="preserve"> - Passive : augmentez deux de vos compétences du niveau 2 au niveau 3.</t>
  </si>
  <si>
    <t xml:space="preserve">Réflexes fulgurants </t>
  </si>
  <si>
    <t xml:space="preserve"> - Vivacité (passive) : vous gagnez −1 à l’initiative. - Réaction instinctive (active) : dépensez 1 jeton vert pour modifier votre action.</t>
  </si>
  <si>
    <t>Régénération [Magie ou physionomie adaptée]</t>
  </si>
  <si>
    <t>Instructions</t>
  </si>
  <si>
    <t xml:space="preserve"> - Passive : à chaque fois que vous devriez perdre 1 PV, perdez à la place 3 PE. - Spécial : ce pouvoir ne s’applique pas aux blessures dues au feu, à l’acide, à la nitro, aux poisons et à d’autres causes similaires. Dès que vous recevez des dégâts d’une telle source, ce pouvoir se met en sommeil et ne reprend que lorsque vos blessures de cette source sont entièrement soignées.</t>
  </si>
  <si>
    <t>Sans cœur [Magie ou physionomie adaptée]</t>
  </si>
  <si>
    <t xml:space="preserve"> - Faible constitution (spécial) : l’absence d’un organe aussi important porte un coup à votre endurance et vous vous fatiguez très vite. À chaque fois que vous subissez une perte de PE, perdez 1 PE supplémentaire. - Droit au cœur (passive) : une fois par scène, remplacez la perte d’un ou plusieurs PV par la perte de 3 PE.</t>
  </si>
  <si>
    <t>Sans peur</t>
  </si>
  <si>
    <t xml:space="preserve"> - Passive : vos tests de moral sont automatiquement réussis. Les tests d’intimidation sont sans effet sur vous. Vous êtes immunisé contre la terreur.</t>
  </si>
  <si>
    <t>Sens surhumain</t>
  </si>
  <si>
    <t xml:space="preserve"> - Passive : lorsque vous pouvez utiliser votre sens surhumain, vous gagnez l’avantage sur vos tests d’acuité qui visent à détecter quelque chose ou quelqu’un, ainsi qu’à vos tests d’acuité de pistage. - Spécial : ce pouvoir pourra contrecarer les effets négatifs (perte de vision, surdité…) de certaines blessures permanentes. - Spécial : en fonction du sens choisi, le Gardien pourra vous autoriser un test d’acuité dans des circonstances a priori impossibles pour le commun des mortels. Par exemple : voir nettement dans une complète obscurité ; éviter un projectile dans son déplacement ; détecter des traces de poison dans vos aliments ; épier une conversation à distance dans une foule…</t>
  </si>
  <si>
    <t>Tong Deum [Dragon]</t>
  </si>
  <si>
    <t xml:space="preserve"> - Panoplie : vous pouvez ajouter des petits champignons bleus à votre panoplie. Ils sont en quantité suffisante pour vos besoins. - Immunités (passive) : vous êtes immunisé au feu, à la lave et à l’acide. - Le ventre qui jaillit (active) : au moment de choisir votre action, dépensez 1 jeton vert pour annoncer un Tong Deum. Vous devez choisir de manœuvrer et vous gagnez +2 à l’initiative. Lorsque votre initiative arrive, vous faites subir un aléa de danger 3 à chaque personnage et chaque troupe au contact. Vous pouvez produire un Tong Deum plus puissant en sacrifiant de l’endurance : 3 PE perdus augmentent l’aléa de danger de 1. Cette capacité ne peut plus ensuite être utilisée avant un prochain repos.</t>
  </si>
  <si>
    <t>Transformation animale [Magie]</t>
  </si>
  <si>
    <t xml:space="preserve"> - Spécial : lorsque vous sélectionnez ce pouvoir, choisissez jusqu’à trois animaux de taille inférieure ou égale à la vôtre : ce sont vos formes alternatives. Lorsque vous vous transformez en une forme alternative, vous : conservez votre acuité ; prenez les autres attributs de l’animal ; perdez vos talents, en dehors de Héros et Transformation animale ; gagnez les talents de cet animal ; prenez la taille de l’animal ; ne pouvez plus utiliser votre équipement. - Active : dépensez 1 jeton vert pour vous métamorphoser en une forme alternative. - Spécial : vous pouvez décider de ne choisir qu’une unique forme alternative. Dans ce cas, l’animal peut être de taille immédiatement supérieure à la vôtre, et de niveau 4 ou moins.</t>
  </si>
  <si>
    <t>Véloce [Galop]</t>
  </si>
  <si>
    <t xml:space="preserve"> - Passive : à l’issue de chaque test de poursuite dans lequel vous êtes impliqué, vous pouvez augmenter ou diminuer l’avance de 1.</t>
  </si>
  <si>
    <t>Vol [Physionomie adaptée ou magie]</t>
  </si>
  <si>
    <t xml:space="preserve"> - Spécial : vous savez voler ; votre vitesse et votre endurance en vol sont similaires à celles d’un coureur entraîné. - Passive : votre mobilité supérieure vous donne l’avantage sur vos tests d’acrobatie.</t>
  </si>
  <si>
    <t>Voltigeur</t>
  </si>
  <si>
    <t xml:space="preserve"> - Acrobate né (passive) : vous réalisez vos tests d’acrobatie avec avantage. Lorsque vous choisissez l’action Manœuvrer, vous gagnez +2 en défense et −2 en initiative, au lieu de +1 et −1 respectivement. - Sauvetage in extremis (active) : lorsque vous dépensez 1 jeton vert pour réaliser une esquive, vous pouvez en plus cibler un autre personnage. Annulez les pertes de PE associées.</t>
  </si>
  <si>
    <t>Vulnérabilité mortelle</t>
  </si>
  <si>
    <t xml:space="preserve"> - Spéciale : lorsque vous choisissez ce talent, choisissez votre vulnérabilité. Elle n’est pas connue de tous, mais n’est pas non plus un secret. Elle doit être suffisamment commune pour être un potentiel danger au quotidien. - Spéciale : posséder ce pouvoir vous permet d’ignorer une contrainte de type [Magie], [Physionomie adaptée] ou [Peuple] pour acquérir d’autres talents. - Spéciale : lorsque vous êtes exposé à votre vulnérabilité, perdez tous vos PV si vous êtes un personnage ordinaire de taille 2 ou moins, ou 1 PV sinon. Cette perte ne peut être modifiée ou annulée par un autre talent, ni ne peut être esquivée. - Active : une fois par scène, si vous devez dépenser 1 jeton vert, perdez à la place 1 PE.</t>
  </si>
  <si>
    <t>Novice de la nature</t>
  </si>
  <si>
    <t xml:space="preserve"> - Spécial : au moment de choisir ce pouvoir, choisissez l’un des aspects suivants : vie ou mort. - Panoplie : vous pouvez par exemple ajouter à votre panoplie un talisman, un gri-gri ou un outil (serpe, faucille, bâton…) qui peut également servir d’arme légère (+1). - Passive : votre corps est capable de stocker une charge de mana. Vous gagnez l’usage des sorts [Créer un aléa] et [Protéger], que vous lancez comme sorts instinctifs. - Passive : vous avez une connaissance instinctive de la direction des havres alignés avec votre tradition lorsqu’ils sont situés à moins d’une heure de marche.</t>
  </si>
  <si>
    <t>Adepte de la nature [Novice de la nature]</t>
  </si>
  <si>
    <t xml:space="preserve"> - Passive : vous stockez maintenant deux charges de mana dans votre corps. - Passive : vous gagnez un nouveau sort, que vous lancez en tant que sort instinctif, en fonction de l’aspect que vous avez choisi : vie : [Soigner] ; mort : [Créer une illusion] (lugubre seulement). - Passive : vos sorts instinctifs bénéficient d’un effet critique supplémentaire.</t>
  </si>
  <si>
    <t>Gardien de la nature [Adepte de la nature]</t>
  </si>
  <si>
    <t xml:space="preserve"> - Passive : vous stockez maintenant trois charges de mana dans votre corps ; vous gagnez les sorts [Invoquer] et [Se transformer], que vous lancez en tant que sorts instinctifs. - Passive : vos sorts instinctifs bénéficient d’un effet critique supplémentaire. - Passive : une organisation qui vous emploie comme responsable magique gagne ●.</t>
  </si>
  <si>
    <t>Un avec la nature [Gardien de la nature]</t>
  </si>
  <si>
    <t xml:space="preserve"> - Passive : vous pouvez stocker une charge supplémentaire dans votre corps. Si vous le souhaitez, celui-ci est altéré de manière cosmétique et permanente par cette capacité, d’une façon qui reflète visiblement votre aspect. - Active : vous êtes capable, à volonté, de créer ou d’invoquer une manifestation de votre aspect de faible amplitude : faire pousser des fruits ou faire jaillir l’eau d’une source souterraine, faire venir un nuage d’insectes ou faire pourrir une plante…</t>
  </si>
  <si>
    <t>Magie Démoniaque [Démon, PNJ]</t>
  </si>
  <si>
    <t xml:space="preserve"> - Passive : vous disposez d’une quantité illimitée de mana dans la pratique ; vous ne le comptez pas, ni ne perdez de charge quand vous lancez un sort. - Passive : vous connaissez tous les sorts, que vous lancez nécessairement en tant que sorts instinctifs. Ceux que vous lancez n’accordent pas deux effets critiques : leur nombre est pour vous égal à votre taille.</t>
  </si>
  <si>
    <t>Pace démoniaque [Démon, PNJ]</t>
  </si>
  <si>
    <t xml:space="preserve"> - Spéciale : vous pouvez passer un marché formel avec un mortel. Vous pouvez lui octroyer le pouvoir ou l’atout de votre choix. En échange, votre cocontractant doit vous fournir la faveur que vous lui dictez. Tant qu’elle n’est pas honorée, vous gardez le contrôle d’un de ses jetons. Si votre cocontractant tarde clairement à fournir sa faveur, vous gagnez l’usage d’un deuxième jeton, puis d’un troisième s’il prend la décision de ne pas respecter sa part du contrat. Vous savez toujours précisément où se trouve votre cocontractant. Vous pouvez lui murmurer une phrase à distance quand il tente d’utiliser un jeton que vous contrôlez.</t>
  </si>
  <si>
    <t>Anatomie</t>
  </si>
  <si>
    <t xml:space="preserve"> - Panoplie : vous pouvez par exemple ajouter à votre panoplie une trousse médicale ou un scalpel. - N1 : vous connaissez les bons gestes pour effectuer les premiers soins. Vous comprenez suffisamment l’anatomie pour savoir viser. - N2 : vous savez examiner un corps pour déterminer la cause d’un décès. Entre vos mains expertes, un scalpel ou un rasoir sera considéré comme une arme légère (+1). - N3 : vous êtes capable de réaliser des actes de chirurgie pour soigner les blessures les plus graves.</t>
  </si>
  <si>
    <t>Niveau compétences</t>
  </si>
  <si>
    <t>Art de la guerre [Lettré N1]</t>
  </si>
  <si>
    <t xml:space="preserve"> - Panoplie : vous pouvez par exemple ajouter à votre panoplie un signe distinctif ou de ralliement (une bannière, un cor, des éventails de guerre). - N1 : vous savez chercher la faille. Si vous dirigez au moins une troupe, vous pouvez décider de démarrer un combat à couvert. Vous pouvez, en choisissant l’action influer, assister ou donner un ordre à une troupe. - N2 : vous savez régénérer des troupes. Lorsque vous tendez une embuscade à l’aide d’une escouade ou d’une compagnie, le test d'acuité pour vous repérer s'effectue avec désavantage.  Vous savez motiver une troupe. - N3 : Vous savez entraîner une troupe. Vous gagnez l’avantage pour recruter des soldats. Une organisation qui vous emploie comme responsable militaire gagne ●.</t>
  </si>
  <si>
    <t>Artisanat [Atelier]</t>
  </si>
  <si>
    <t xml:space="preserve"> - Spécial : lorsque vous choisissez cette compétence, sélectionnez l’une des spécialités ci-dessous :Forge | Rouge, Cuisine | Vert, Calligraphie | Bleu, Couture | Jaune. - Panoplie : vous pouvez par exemple ajouter à votre panoplie une trousse contenant les outils indispensables à votre spécialité, ou un outil plus imposant (un marteau, un hachoir…) que vous savez détourner comme arme. - N1 : les objets de votre panoplie que vous utilisez pour appliquer cette compétence ou que vous savez fabriquer vous-même sont de qualité supérieure. - N2 : vous pouvez de même équiper une unique escouade d’un objet de qualité supérieure que vous êtes capable de fabriquer : il intègre sa panoplie. À chaque repos, vous pouvez faire regagner à un autre personnage de votre choix un jeton de la couleur associée. - N3 : une organisation qui vous emploie comme responsable d’un domaine approprié gagne un jeton de la couleur associée à ce domaine. La qualité des objets mentionnés aux niveaux précédents devient exceptionnelle, et vous êtes capable d’équiper à la place une unique compagnie.</t>
  </si>
  <si>
    <t>Brassage [Laboratoire]</t>
  </si>
  <si>
    <t xml:space="preserve"> - Panoplie : vous pouvez ajouter une potion (quatre maximum) à votre panoplie. - N1 : vous êtes capable de brasser des potions ordinaires. Lors d’un repos, vous pouvez, au lieu de récupérer un jeton, récupérer une potion. - N2 : vous êtes capable de brasser des potions supérieures. - N3 : vous êtes capable de brasser des potions exceptionnelles.</t>
  </si>
  <si>
    <t>Conception de pièges</t>
  </si>
  <si>
    <t xml:space="preserve"> - Panoplie : vous pouvez par exemple ajouter à votre panoplie une trousse à outils dédiée, ou un piège à loup. - N1 : vous savez placer un piège. Lorsqu’il est déclenché, il provoque un aléa de danger 0, qui met à terre les personnages qui ne viennent pas à l’éviter. - N2 : vous savez désamorcer un piège. Vos pièges sont de danger 1. - N3 : vous gagnez l’avantage pour placer et désamorcer les pièges. Vos pièges sont de danger 2. Une organisation qui vous emploie comme responsable militaire gagne ●.</t>
  </si>
  <si>
    <t>Écologie</t>
  </si>
  <si>
    <t xml:space="preserve"> - Spécial : un écologue doit se spécialiser, il a des monstres favoris. Cette compétence distingue les catégories de monstres suivantes  (voir p. 91) - N1 : ajoutez une catégorie à vos monstres favoris. Vous gagnez l’avantage dans les tests d’acuité qui visent ces monstres. Vous savez recruter des monstres parmi vos favoris. - N2 : ajoutez une catégorie à vos monstres favoris ; vous gagnez l’avantage dans les tests de charme qui visent vos monstres favoris. - N3 : ajoutez une catégorie à vos monstres favoris. Vous gagnez +1 à l’effet ou à votre résistance lors de tout test impliquant un monstre favori.</t>
  </si>
  <si>
    <t>Économat [Lettré N1]</t>
  </si>
  <si>
    <t xml:space="preserve"> - Panoplie : vous pouvez par exemple ajouter à votre panoplie une bourse, un coffret, une balance ou un abaque. - N1 : vous savez effectuer des calculs complexes. Votre niveau en économat est ajouté à votre volonté lorsque vous résistez à un larcin. - N2 : une fois par scénario, vous pouvez bénéficier d’une faveur ordinaire. - N3 : vous gagnez l’avantage sur vos tests d’économat. Une organisation qui vous emploie comme responsable économique gagne ●. La faveur dont vous bénéficiez au niveau 2 devient de qualité supérieure.</t>
  </si>
  <si>
    <t>Explosifs [Laboratoire]</t>
  </si>
  <si>
    <t xml:space="preserve"> - Panoplie : vous pouvez ajouter à votre panoplie un explosif (quatre maximum). - N1 : vous savez fabriquer des explosifs ordinaires, vous savez utiliser des explosifs pour creuser des galeries ou détruire des bâtiments, ou bien contre des personnages ou des troupes. Lors d’un repos, vous pouvez, au lieu de récupérer un jeton, récupérer un explosif. - N2 : vous savez fabriquer des explosifs et des canons supérieurs ; vous gagnez l’avantage pour utiliser ces explosifs. - N3 : vous savez fabriquer des explosifs et des canons exceptionnels.</t>
  </si>
  <si>
    <t>Herboristerie</t>
  </si>
  <si>
    <t xml:space="preserve"> - Panoplie : vous pouvez par exemple ajouter une serpe, une faucille, un couteau ou une dose d’herbes (quatre maximum) à votre panoplie. - N1 : vos connaissances ne s’appliquent qu’aux herbes ordinaires. Lors d’un repos, vous pouvez, au lieu de récupérer un jeton, récupérer une dose d’herbes. - N2 : vos connaissances s’appliquent aussi aux herbes supérieures. - N3 : vos connaissances s’appliquent aussi aux herbes exceptionnelles.</t>
  </si>
  <si>
    <t>Ingénerie [Lettré N1]</t>
  </si>
  <si>
    <t xml:space="preserve"> - Panoplie : vous pouvez par exemple ajouter à votre panoplie un set d’outils dédiés, ou un outil plus imposant (une pelle, une pioche…) détourné comme arme, qui n’est alors pas considéré comme arme légère. - N1 : vous savez effectuer des calculs complexes. Vous êtes capable de construire seul une maison, une barque, un chariot, un bélier. Vous pouvez effectuer un test d’ingénierie à la place d’un test d’acuité pour détecter des pièges et des passages secrets. Vous gagnez l’avantage pour lire un plan, une carte ou un schéma. - N2 : si vous disposez d’une escouade pour vous assister, vous êtes capable de construire un bâtiment de la taille d’une tour, d’une ferme ou d’une auberge (et leurs dépendances), un petit bateau, une arme de guerre mécanique (comme une baliste ou une catapulte), ou de lancer l’exploitation d’une mine. Vous ajoutez votre niveau dans cette compétence à votre volonté lors des tests d’explosifs qui visent à détruire un bâtiment. - N3 : si vous disposez d’une compagnie pour vous assister, vous êtes capable de construire un bâtiment de la taille d'un petit château, un prototype de donjon, un grand bateau ou un engin de guerre imposant.  Une organisation qui vous emploie comme responsable économique gagne 1 jeton jaune.</t>
  </si>
  <si>
    <t>Larcins</t>
  </si>
  <si>
    <t xml:space="preserve"> - Panoplie : vous pouvez par exemple ajouter à votre panoplie un set de rossignols ou un jeu de hasard (cartes, dés…). - N1 : vous êtes entraîné à voler de menus objets sur une personne distraite. - N2 : vous savez crocheter une serrure. - N3 : votre habileté manuelle est telle que vous pouvez donner l’impression de faire apparaître et disparaître des menus objets à votre guise. Vous maîtrisez l’art de la prestidigitation.</t>
  </si>
  <si>
    <t>Lettré</t>
  </si>
  <si>
    <t xml:space="preserve"> - Panoplie : vous pouvez par exemple ajouter à votre panoplie un livre supérieur sur le sujet de votre choix ou un set d’écriture (encrier, plume, parchemin ou carnet). - N1 : vous savez lire et compter. Vous êtes capable d’écrire des documents ordinaires ; vous pouvez apprendre à lire à un enfant. - N2 : vous êtes capable d’écrire des documents supérieurs ; vous pouvez enseigner dans une école. Vous pouvez repérer des failles éventuelles dans un contrat. - N3 : vous êtes capable de rédiger des documents exceptionnels ; vous pouvez enseigner dans une université. Une organisation qui vous emploie comme responsable politique gagne ●.</t>
  </si>
  <si>
    <t>Pistage</t>
  </si>
  <si>
    <t xml:space="preserve"> - Panoplie : vous pouvez par exemple ajouter à votre panoplie une arme utile à la chasse (arc, épieu, filet…). - N1 : vous savez chasser et traquer. Vous savez identifier le gibier, les montures et les animaux domestiques. - N2 : vous savez identifier les prédateurs. - N3 : vous savez potentiellement identifier n’importe quelle créature. Vous êtes capable de pister sur un terrain très difficile (eau, roche…).</t>
  </si>
  <si>
    <t>Poisons [Laboratoire]</t>
  </si>
  <si>
    <t xml:space="preserve"> - Panoplie : vous pouvez ajouter à votre panoplie une dose de poison (quatre maximum). - N1 : vous êtes capable de créer des poisons ordinaires. Vous savez administrer et identifier tout type de poisons. Lors d’un repos, vous pouvez, au lieu de récupérer un jeton, récupérer une dose de poison. - N2 : vous êtes capable de créer des poisons supérieurs. Vous savez empoisonner une arme. - N3 : vous êtes capable de créer des poisons exceptionnels. Vous savez créer des antidotes. Vos victimes effectuent leurs tests d’acuité pour détecter votre tentative d’empoisonnement avec désavantage.</t>
  </si>
  <si>
    <t>Divination [Thaumaturgie N2, Ingénerie N1, PNJ]</t>
  </si>
  <si>
    <t xml:space="preserve"> - Panoplie : vous pouvez par exemple ajouter à votre panoplie un jeu de tarot, un télescope, un pendule, ou tout autre instrument divinatoire ou qui permette d’étudier les astres. - N1 : vous accédez au sort [Obtenir une information] (pour prédire l’avenir seulement) ; les tests de charme qui visent à vous effrayer ou à vous intimider sont toujours des échecs, tandis que vos tests de moral sont toujours des réussites. - N2 : tout sort de divination que vous réussissez bénéficie d’au moins un effet critique. - N3 : vous gagnez l’avantage pour [Obtenir une information].</t>
  </si>
  <si>
    <t xml:space="preserve"> - Panoplie : les autres PJ, vos contacts, vos alliés, vos troupes et vous-même pouvez ajouter des boules de cristal à vos panoplies. - N1 : vous accédez aux sorts [Obtenir une information] (dans le présent seulement) et [Projeter] (pour communiquer à distance seulement), que vous pouvez lancer en tant que sorts instinctifs. - N2 : tout sort de gnomonique que vous réussissez bénéficie d’au moins un effet critique. - N3 : vous gagnez l’avantage pour [Obtenir une information] et [Projeter].</t>
  </si>
  <si>
    <t>Illusion [Thaumaturgie N2]</t>
  </si>
  <si>
    <t>Gnomonique [Thaumaturgie N2]</t>
  </si>
  <si>
    <t xml:space="preserve"> - N1 : vous accédez au sort [Créer une illusion], que vous pouvez lancer en tant que sort instinctif. - N2 : tout sort d’illusions que vous réussissez bénéficie d’au moins un effet critique. - N3 : vous gagnez l’avantage pour sur vos sorts d’illusion.</t>
  </si>
  <si>
    <t>Invocations [Thaumaturgie N2]</t>
  </si>
  <si>
    <t xml:space="preserve"> - N1 : vous accédez au sort [Invoquer], que vous pouvez lancer en tant que sort instinctif. - N2 : tout sort d’invocations que vous réussissez bénéficie d’au moins un effet critique. - N3 : vous gagnez l’avantage pour [Invoquer].</t>
  </si>
  <si>
    <t>Magie médicale [Anatomie N1, Thaumaturgie N1]</t>
  </si>
  <si>
    <t xml:space="preserve"> - N1 : vous accédez aux sorts [Soigner] et [Transformer autrui], que vous pouvez lancer en tant que sorts instinctifs. - N2 : tout sort de magie médicale que vous réussissez bénéficie d’au moins un effet critique. - N3 : vous gagnez l’avantage pour [Soigner] et [Transformer autrui].</t>
  </si>
  <si>
    <t>Magie runique [Lettré N2, Thaumaturgie N2]</t>
  </si>
  <si>
    <t xml:space="preserve"> - Spécial : lorsque vous lancez un sort qui demande de la concentration, vous pouvez accepter un malus immédiat de +3 à l’initiative pour ajouter votre niveau en magie runique à l’effet du test. Le malus à l’initiative perdure tant que le sort fait effet. - Spécial : en gravant des formules magiques dans la pierre, vous pouvez rendre permanent un sort instinctif d’[Invocation] (démon ou esprit) ou de [Protection].</t>
  </si>
  <si>
    <t>Métamorphoses [Thaumaturgie N2]</t>
  </si>
  <si>
    <t xml:space="preserve"> - N1 : vous accédez aux sorts [Se transformer] et [Transformer autrui], que vous pouvez lancer en tant que sorts instinctifs. - N2 : tout sort de métamorphose que vous réussissez bénéficie d’au moins un effet critique. - N3 : vous gagnez l’avantage sur vos sorts de métamorphose.</t>
  </si>
  <si>
    <t>Nécromancie [Anatomie, Thaumaturgie N1]</t>
  </si>
  <si>
    <t xml:space="preserve"> - N1 : vous accédez aux sorts [Transformer autrui] (sur un/en cadavre ou mort-vivant seulement) et [Se transformer] (en cadavre ou en mort-vivant seulement), que vous pouvez lancer en tant que sorts instinctifs. - N2 : tout sort de nécromancie que vous réussissez bénéficie d’au moins un effet critique. - N3 : vous gagnez l’avantage lorsque vous tentez de lancer un sort sur un cadavre ou un mort-vivant.</t>
  </si>
  <si>
    <t>Thaumaturgie [Lettré]</t>
  </si>
  <si>
    <t xml:space="preserve"> - Panoplie : ajoutez un artefact de mauvaise qualité à votre panoplie. Il est remplacé par un artefact ordinaire quand vous atteignez le niveau 2, et par un artefact supérieur quand vous atteignez le niveau 3. - N1 : vous accédez aux sorts [Créer un aléa] et [Protéger], que vous pouvez lancer en tant que sorts instinctifs. - N2 : vous accédez aux sorts [Influencer] et [Paralyser]. - N3 : vous accédez au sort [Infliger des dégâts]. Une organisation qui vous emploie comme responsable magique gagne ●.</t>
  </si>
  <si>
    <t>Alliés [Attitude favorable auprès de l'organisation]</t>
  </si>
  <si>
    <t xml:space="preserve"> - Spécial : au moment de choisir cet atout, choisissez une organisation : l’un de ses responsables est votre allié, et vos relations avec lui sont cordiales. En plus de menues informations, une fois par scénario, vous pourrez solliciter une faveur de sa part, dont la portée dépend de votre crédit. Vous pouvez entre deux aventures changer d’allié si vous le souhaitez. - Organisation : si vous êtes responsable politique d’une organisation, vos connexions vous font gagner un jeton bleu. - Crédit – Type de faveur : 1–2 : Ordinaire 3–4 : Supérieure 5+ : Exceptionnelle</t>
  </si>
  <si>
    <t>Ancien porteur [Avoir eu la tête coupée en étant porteur de l'épée du Destin]</t>
  </si>
  <si>
    <t xml:space="preserve"> - Spécial : tant que l’épée du Destin n’est plus en votre possession, votre atout Objet exceptionnel (épée du Destin) est automatiquement remplacé par celui-ci. - Réputation : vous gagnez une réputation. - Spécial : vous pouvez être invoqué par l’épée du Destin. Son porteur prend alors votre profil jusqu’à la fin de la bagarre en cours.</t>
  </si>
  <si>
    <t>Armure</t>
  </si>
  <si>
    <t xml:space="preserve"> - Panoplie : vous pouvez par exemple ajouter votre armure à votre panoplie. Vous en choisissez l’apparence. - Passive : vous gagnez +2 en défense lorsque vous portez une armure.</t>
  </si>
  <si>
    <t>Arnaqueur</t>
  </si>
  <si>
    <t>Ascète</t>
  </si>
  <si>
    <t>Beau parleur</t>
  </si>
  <si>
    <t>Bonhomie [Sincère candeur]</t>
  </si>
  <si>
    <t>Boursier [Étudiant]</t>
  </si>
  <si>
    <t>Compagnon animal</t>
  </si>
  <si>
    <t>Contacts</t>
  </si>
  <si>
    <t>Domaine</t>
  </si>
  <si>
    <t>Expert [Compétence non magique au niveau 3]</t>
  </si>
  <si>
    <t>Fidèles suivants [Alliés, Art de la guerre, Domaine, Leader Né, Peuple ou Titre]</t>
  </si>
  <si>
    <t>Havre [Magie naturelle, connaître un havre sans gardien]</t>
  </si>
  <si>
    <t>Identité secrète</t>
  </si>
  <si>
    <t>Intimidant</t>
  </si>
  <si>
    <t>Leader né</t>
  </si>
  <si>
    <t>Maître d'armes [80% en bagarre]</t>
  </si>
  <si>
    <t>Objet exceptionnel</t>
  </si>
  <si>
    <t>Objet légendaire [Gardien]</t>
  </si>
  <si>
    <t>Renforcement [Troupe]</t>
  </si>
  <si>
    <t>Riche et célèbre</t>
  </si>
  <si>
    <t>Sortilège suprême [80% dans l'attribut associé à votre magie]</t>
  </si>
  <si>
    <t>Survivant [Blessure mortelle ou mutilation]</t>
  </si>
  <si>
    <t>Talent artistique</t>
  </si>
  <si>
    <t>Talent légendaire [Compétence N3 ou talent artistique; 80% dans l'attribut associé]</t>
  </si>
  <si>
    <t>Terrifiant [Physionomie adaptée]</t>
  </si>
  <si>
    <t>Titre</t>
  </si>
  <si>
    <t>Troupe [PNJ ou Troupe]</t>
  </si>
  <si>
    <t>Vainqueur [Rôle actif dans une bataille victorieuse]</t>
  </si>
  <si>
    <t>Véhicule</t>
  </si>
  <si>
    <t>Apprenti shaman</t>
  </si>
  <si>
    <t>Shaman tribal [Apprenti shaman]</t>
  </si>
  <si>
    <t>Grand shaman [Shaman tribal]</t>
  </si>
  <si>
    <t>Un avec les esprits [Grand shaman]</t>
  </si>
  <si>
    <t xml:space="preserve"> - Passive : vous gagnez l’avantage sur les tests de charme pour tricher, faire avaler un mensonge ou vous faire passer pour une personne indéterminée. - Spéciale : vous pouvez tenter un test de charme pour vous faire passer pour une personne spécifique, tant qu’elle n’est pas connue de votre interlocuteur.</t>
  </si>
  <si>
    <t xml:space="preserve"> - Spéciale : tant que vous possédez cet atout, votre panoplie est limitée à trois objets au maximum. Vous perdez les bénéfices de cet atout si vous devenez responsable d’une organisation, venez à posséder un trésor, acceptez un emploi salarié, ou accédez à un niveau de vie supérieur à ordinaire. Vous vivez de charité ou d’aumône. - Panoplie : vous pouvez par exemple ajouter un livre ou un objet sacré à votre panoplie. - Maître zen : à chaque fois que vous méditez, vous regagnez, en plus d'un jeton vert, un deuxième jeton de la couleur de votre choix. Si vous êtes toutefois un personnage ordinaire, vous gagnez à la place la capacité de motiver comme si vous disposiez d'un unique jeton jaune.</t>
  </si>
  <si>
    <t xml:space="preserve"> - Passive : vous gagnez l’avantage sur les tests de charme qui visent à séduire, convaincre, ou modifier une attitude. - Organisation : une organisation qui vous emploie comme responsable politique gagne ●.</t>
  </si>
  <si>
    <t xml:space="preserve"> - Passive : l’attitude des PNJ froids, polis ou chaleureux est considérée comme étant d’un cran supérieur pour vous.</t>
  </si>
  <si>
    <t xml:space="preserve"> - Spécial : vous bénéficiez d’un niveau de vie ordinaire tant que vous êtes étudiant. - Spécial : vous pouvez échanger cet atout contre un autre talent au moment où vous obtenez votre diplôme.</t>
  </si>
  <si>
    <t xml:space="preserve"> - Spéciale : lorsque vous gagnez cet atout, choisissez une créature de taille 3 ou moins, de niveau 3 ou moins, qui ne soit pas douée de parole. Elle est créée comme un personnage ordinaire. Elle reconnaît son nom et, dans des circonstances ordinaires, elle répond et vient à votre appel.  Elle peut attaquer sur votre ordre, lorsqu'elle se sent menacée ou lorsqu'elle vous sent menacé. VOus pouvez tenter de lui enseigner quelques autres tours, avec l'accord du Gardien. - Panoplie : ajoutez ce compagnon animal à votre panoplie.</t>
  </si>
  <si>
    <t xml:space="preserve"> - Spéciale : vous possédez 1 contact pour chacun de vos niveaux, et vous en gagnez un à chaque fois que vous gagnez un niveau. Ces contacts sont des personnages ordinaires ou, avec l’accord du Gardien, des héros. Ils ne se connaissent pas a priori et peuvent se trouver dans des lieux totalement différents. - Active : une fois par aventure, gagnez une faveur supérieure de la part de l’un de vos contacts. - Organisation : une organisation qui vous emploie comme responsable politique gagne ●.</t>
  </si>
  <si>
    <t xml:space="preserve"> - Spéciale : vous possédez un bâtiment et/ou des terres, initialement de la taille d’un manoir ou plus petit. À ce domaine est intégrée une escouade de spécialistes de votre choix, dont la mission est de veiller sur lui ou de l’entretenir : elle obéit aux ordres de son responsable et dont vous êtes le supérieur. - Organisation : une organisation basée dans votre domaine et dont vous êtes dirigeant ou responsable gagne un jeton jaune.</t>
  </si>
  <si>
    <t xml:space="preserve"> - Passive : vous gagnez l’avantage pour les tests liés à la compétence associée. - Réputation : vous gagnez une réputation.</t>
  </si>
  <si>
    <t xml:space="preserve"> - Spéciale : vous dirigez une troupe d’un certain peuple, qui peut être la vôtre ou un autre, selon la contrainte vérifiée. Ses membres vous sont a priori loyaux, bien que cela puisse évoluer avec le temps et en fonction de votre attitude envers eux. Il peut bien sûr s’agir d’une troupe de soldats, mais vous pouvez également choisir des spécialistes dans d’autres domaines. Votre troupe est équipée d’une panoplie de votre choix, et elle arrive équipée de montures ou d’un moyen de transport proportionné (chariot, navire…) si vous le souhaitez. Elle est de niveau 1. Cet atout peut être choisi jusqu’à deux fois : La première fois que vous le choisissez, votre troupe est une escouade. Si vous le choisissez une deuxième fois, votre escouade gagne un niveau et devient une compagnie. Ses éventuels moyens de transport évoluent de manière appropriée. - Panoplie : vous pouvez ajouter cette troupe à votre panoplie. - Organisation : si vous êtes dirigeant ou responsable d’une organisation et que vous décidez d’y impliquer vos fidèles suivants, celle-ci gagne un jeton de la couleur la plus appropriée.</t>
  </si>
  <si>
    <t xml:space="preserve"> - Spéciale : vous êtes reconnu comme le gardien d’un havre, dont vous choisissez la localisation. Il comporte un vaste terrain, un lieu abrité (une tente, une hutte, une grotte…), ainsi qu’une source d’eau et de nourriture facilement accessibles. Une créature loyale ou un apprenti de niveau 1 garde le site ou s’en occupe en votre absence. - Panoplie : vous pouvez ajouter cette créature à votre panoplie. - Réputation : vous gagnez une réputation en tant que gardien de ce havre. - Entre deux aventures : si vous passez du temps dans votre havre entre deux aventures, vous commencez la partie suivante avec une charge supplémentaire.</t>
  </si>
  <si>
    <t xml:space="preserve"> - Panoplie : vous pouvez par exemple ajouter une deuxième tenue (incluant un masque) à votre panoplie. - Réputation : vous gagnez une réputation. - Active : si vous pouvez vous isoler quelques instants, dépensez ● pour changer d’identité. Personne ne s’inquiète de la disparition soudaine de votre précédente identité, ni ne fait le lien avec la nouvelle. - Spéciale : il est difficile de percer votre secret, mais pas impossible. Des soupçons pourront s’installer avec le temps, et vous pouvez également commettre des erreurs. Si une personne venait à découvrir votre identité secrète, il est peut-être encore possible de la convaincre de ne pas parler. Si elle est révélée au grand jour, cet atout devient caduc. La réputation gagnée via cet atout devient le fait d’avoir eu une identité secrète, et vous voudrez sans doute choisir le pouvoir Adaptation comme prochain talent.</t>
  </si>
  <si>
    <t xml:space="preserve"> - Réputation : vous gagnez une réputation. - Passive : vous gagnez l’avantage sur vos tests de charme lorsque vous cherchez à intimider, forcer la main ou faire peur.</t>
  </si>
  <si>
    <t xml:space="preserve"> - Passive : gagnez l’avantage sur vos tests de charme lorsque vous haranguez une troupe ou une foule, ou lorsque que vous cherchez à modifier son attitude. - Passive : les troupes que vous dirigez gagnent l’avantage sur leurs tests de moral. - Organisation : une organisation qui vous emploie comme responsable politique gagne un jeton dans votre domaine.</t>
  </si>
  <si>
    <t xml:space="preserve"> - Réputation : vous gagnez une réputation. - Panoplie : l’une des armes de votre panoplie devient de qualité exceptionnelle. - Passive : une organisation qui vous emploie comme responsable militaire gagne ●. - Entre deux aventures : vous avez accès à l’activité Créer une technique.</t>
  </si>
  <si>
    <t xml:space="preserve"> - Panoplie : ajoutez à votre panoplie l’objet exceptionnel de votre choix.</t>
  </si>
  <si>
    <t xml:space="preserve"> - Spécial : cet atout ne peut être acquis que sur proposition du Gardien, qui vous met littéralement un objet légendaire dans les mains et vous propose ainsi de le conserver. - Panoplie : ajoutez cet objet légendaire à votre panoplie.</t>
  </si>
  <si>
    <t xml:space="preserve"> - Entre deux aventures : s’il vous reste au moins 1 PV, vous récupérez la totalité de vos PV.</t>
  </si>
  <si>
    <t xml:space="preserve"> - Panoplie : les vêtements qui composent votre panoplie sont de qualité supérieure. Vous pouvez y ajouter un bijou ou un autre marqueur de votre statut social, de qualité exceptionnelle. - Réputation : vous gagnez une réputation. - Riche : vous faites bénéficier vos amis de vos largesses, sans retenue. Ils n’ont pas besoin de dépenser de jetons jaunes lorsque vous leur payez des faveurs. - Célèbre : rares sont les villes dans lesquelles vous êtes un parfait inconnu. Les tests d’acuité pour vous reconnaître ou vous retrouver sont réalisés avec avantage.</t>
  </si>
  <si>
    <t xml:space="preserve"> - Spécial : une fois par campagne, face à une situation dramatique vous pouvez choisir de gagner un niveau. Dans ce cas, vous gagnez 10% en charme, 1 jeton jaune et cet atout. Vous lancez un sort dont l’ampleur ou la puissance dépasse les capacités usuelles des magiciens. Ce sort vous épuise : il utilise l’intégralité de votre mana disponible, et vous pourrez mener au plus une unique activité après l’aventure, qui devra être différente de Gagner en expérience. - Spécial : le fait d’avoir transcendé vos limites décuple votre potentiel. Vous gagnez le droit de monter à 90% dans l’attribut qui vous a aidé à lancer votre sortilège suprême. - Réputation : vous gagnez une réputation.
</t>
  </si>
  <si>
    <t xml:space="preserve"> - Spéciale : une fois par campagne, lorsque votre personnage perd son dernier PV, ou bien lorsque votre personnage dragon décide de perdre volontairement 1 PV en se mutilant, vous pouvez choisir de gagner un niveau. Dans ce cas, vous gagnez 10% en charme, 1 jeton jaune (si vous êtes un héros) et cet atout. Vous restez hors combat jusqu’à la fin de la scène, lors de laquelle vous regagnez 1 PV. Si vous êtes un dragon qui se mutile volontairement, vous gagnez aussi immédiatement deux jetons de votre choix, et pouvez utiliser jusqu’à deux jets ce tour.</t>
  </si>
  <si>
    <t xml:space="preserve"> - Spéciale : lorsque vous gagnez cet atout, choisissez votre domaine d’expertise (peinture, sculpture, musique, poésie…). Vos productions sont de qualité supérieure. - Panoplie : vous pouvez par exemple ajouter à votre panoplie un instrument de musique, un outil ou une boîte contenant un petit nécessaire pour votre art. Ces objets sont de qualité supérieure. - Réputation : vous gagnez une réputation. - Passive : vous pouvez modifier une attitude en pratiquant votre domaine d’expertise.</t>
  </si>
  <si>
    <t xml:space="preserve"> - Panoplie : vos outils sont maintenant de qualité exceptionnelle, de même que vos productions. - Passive : choisissez une compétence ou un talent artistique. Vous gagnez l’avantage lorsque vous l’utilisez pour produire des œuvres non légendaires. - Entre deux aventures : vous avez accès à l’activité Créer un chef-d’œuvre. - Organisation : une organisation qui vous emploie comme responsable gagne un jeton dans votre domaine.</t>
  </si>
  <si>
    <t xml:space="preserve"> - Réputation : vous gagnez une réputation. - Active : dépensez ● pour forcer un personnage ou une troupe au contact à effectuer un test de moral.</t>
  </si>
  <si>
    <t xml:space="preserve"> - Spécial : vous jouissez d’une certaine reconnaissance et autorité sur votre domaine ou auprès de votre population. Dans de telles circonstances, les tests d’acuité pour vous reconnaître sont faits avec avantage, de même que les tests de charme qui ciblent les personnes sur lesquelles vous avez autorité. - Réputation : vous gagnez une réputation. - Organisation : une organisation qui vous emploie comme responsable politique gagne ●.</t>
  </si>
  <si>
    <t xml:space="preserve"> - Spéciale : cet atout peut être choisi plusieurs fois. Il est donné à un personnage générique pour représenter son groupe homogène de quelques individus, ou à une troupe pour représenter une troupe de plus en plus grand. Une escouade représente un groupe de quelques individus réunis dans une même unité ; en présence de titre, il s’agit du grade de base : un garde anonyme, un soldat de base, ou tout autre PNJ générique renommé comme suit et inscrit une seule fois dans la feuille de personnage. 1 copie : Escouade – 3 à 12 individus – +1 taille, attaque, défense, réputation. 2 copies : Compagnie – Quelques dizaines – +2. 3 copies : Horde – Quelques centaines – +3. 4 copies : Légion – Quelques milliers – +4 - Passive : le profil de départ gagne +1 en taille (et par conséquent +1 PV), +1 en attaque, +1 en défense, et +1 en réputation. Une troupe manœuvre plus difficilement qu’un personnage et gagne un désavantage sur ses tests d’acrobatie. En outre, une troupe gagne les avantages suivants face à un ennemi de taille strictement inférieure : elle peut en attaquer autant qu’elle le souhaite durant un tour en choisissant cette action – un test différent est réalisé pour chaque cible. Elle gagne l’avantage sur les tests de bagarre contre lui, et lui impose un désavantage sur ses tests de bagarre contre elle.</t>
  </si>
  <si>
    <t xml:space="preserve"> - Panoplie : vous pouvez par exemple ajouter un trophée de guerre de votre choix, provenant ou non d’un peuple particulier, à votre panoplie. - Réputation : vous gagnez une réputation. - Passive : lorsque vous combattez une troupe, vous gagnez +1 en défense et -1 en initiative. - Organisation : une organisation qui vous emploie comme responsable militaire gagne ●.</t>
  </si>
  <si>
    <t xml:space="preserve"> - Panoplie : ajoutez ce véhicule à votre panoplie.</t>
  </si>
  <si>
    <t xml:space="preserve"> - Passive : votre corps est capable de stocker une charge de mana. Vous gagnez l’usage des sorts [Influencer] et [Projeter] (communication à distance seulement), que vous pouvez lancer comme sorts instinctifs.</t>
  </si>
  <si>
    <t xml:space="preserve"> - Panoplie : vous pouvez par exemple ajouter à votre panoplie un objet sacré de votre choix (masque, bâton, sac d’osselets, amulette…) témoin de votre fonction. - Passive : vous stockez maintenant deux charges de mana dans votre corps. - Passive : vous gagnez l’usage des sorts [Invoquer] (esprits de votre tradition seulement) et [Protéger], que vous pouvez lancer comme sorts instinctifs.</t>
  </si>
  <si>
    <t xml:space="preserve"> - Réputation : vous gagnez une réputation. - Passive : vous stockez maintenant trois charges de mana dans votre corps. - Passive : vous gagnez l’usage des sorts [Obtenir une information] et [Se transformer], que vous pouvez lancer comme sorts instinctifs. Vous pouvez utiliser [Projeter] pour tout usage. - Passive : vous gagnez l’avantage sur les tests qui visent à lancer un sort de shamanisme. - Passive : une organisation qui vous emploie comme responsable magique gagne ●.</t>
  </si>
  <si>
    <t xml:space="preserve"> - Passive : vous pouvez stocker une charge supplémentaire dans votre corps. - Passive : lorsque vous réalisez une réussite critique pour lancer un sort de shamanisme, vous pouvez sélectionner l’effet critique suivant : en fait, ce sort ne consomme pas de charge de mana. - Passive : tout sort que vous lancez ciblant un esprit ou visant à [Influencer] un esprit ou son destin, s’il est réussi, bénéficie d’au moins un effet critique.</t>
  </si>
  <si>
    <t>Réputation</t>
  </si>
  <si>
    <t xml:space="preserve">Sur l'onglet "Feuille" : </t>
  </si>
  <si>
    <t>2. Choisir si c'est un héros ou non à I3.</t>
  </si>
  <si>
    <t>4. Le fait que si un personnage est un héros ou un personnage ordinaire ainsi que son niveau déterminent le nombre de points à attribuer en bagarre, acrobatie, acuité et atout.</t>
  </si>
  <si>
    <t>5. I5 calcule le nombre de points restants à attribuer en bagarre, acrobatie, acuité et atout.</t>
  </si>
  <si>
    <t>6. Choisir les talents à l'aide des listes déroulantes. Si une compétence est choisie, aussi assigner un niveau dans la liste déroulante (colonne B).</t>
  </si>
  <si>
    <t>8. Choisir si c'est une troupe à H1.  Cela ajustera la taille, les PV, l'attaque, la défense et la réputation en conséquence.</t>
  </si>
  <si>
    <t>7. Choisir le niveau de la réputation à E4 et décrire la réputation à G4.</t>
  </si>
  <si>
    <t>9. Choisir le trésor à E5.</t>
  </si>
  <si>
    <t>10. Choisir le bonus de dégat de l'arme à I2. Cela ajustera l'attaque.</t>
  </si>
  <si>
    <t>11. Déterminer et inscrire la panoplie.</t>
  </si>
  <si>
    <t>Trésor</t>
  </si>
  <si>
    <t>Total jeton rouges :</t>
  </si>
  <si>
    <t>Jetons bleus :</t>
  </si>
  <si>
    <t>Jetons verts :</t>
  </si>
  <si>
    <t>Jetons jaunes :</t>
  </si>
  <si>
    <t>La première ligne des pouvoirs (A19) est réservée pour Héros, si le personnage est déterminé comme un Héros à I3.</t>
  </si>
  <si>
    <t>3. Choisir le niveau à B4.</t>
  </si>
  <si>
    <t>1. Choisir la taille à B3</t>
  </si>
  <si>
    <t>Certains talents ont eu leur bonus en statistiques ajoutés automatiquement lorsque jugé que c'est un bonus utilisé dans la plupart des situations (ex.: armure, assaut groupé, costaud, conscrit, insaisissable, passe-muraille, sous haute protection,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</si>
</sst>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theme="0"/>
      <name val="Aptos Narrow"/>
      <family val="2"/>
      <scheme val="minor"/>
    </font>
    <font>
      <sz val="8"/>
      <color theme="1"/>
      <name val="Aptos Narrow"/>
      <family val="2"/>
      <scheme val="minor"/>
    </font>
    <font>
      <b/>
      <u/>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vertical="top" wrapText="1"/>
    </xf>
    <xf numFmtId="0" fontId="0" fillId="0" borderId="0" xfId="0" applyAlignment="1">
      <alignment wrapText="1"/>
    </xf>
    <xf numFmtId="0" fontId="3" fillId="0" borderId="0" xfId="0" applyFont="1"/>
    <xf numFmtId="0" fontId="0" fillId="0" borderId="0" xfId="0" applyProtection="1">
      <protection locked="0"/>
    </xf>
    <xf numFmtId="0" fontId="0" fillId="0" borderId="0" xfId="0" applyAlignment="1" applyProtection="1">
      <alignment vertical="center"/>
      <protection locked="0"/>
    </xf>
    <xf numFmtId="0" fontId="2" fillId="0" borderId="0" xfId="0" applyFont="1" applyProtection="1">
      <protection locked="0"/>
    </xf>
    <xf numFmtId="0" fontId="0" fillId="0" borderId="0" xfId="0" applyAlignment="1" applyProtection="1">
      <alignment horizontal="center"/>
      <protection locked="0"/>
    </xf>
    <xf numFmtId="0" fontId="1" fillId="0" borderId="0" xfId="0" applyFont="1"/>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098BE-7996-4556-9E97-C8300960ED80}">
  <dimension ref="A1:I42"/>
  <sheetViews>
    <sheetView tabSelected="1" topLeftCell="A4" workbookViewId="0">
      <selection activeCell="A11" sqref="A11"/>
    </sheetView>
  </sheetViews>
  <sheetFormatPr defaultColWidth="8.69140625" defaultRowHeight="14.6" x14ac:dyDescent="0.4"/>
  <cols>
    <col min="1" max="1" width="29.53515625" style="4" customWidth="1"/>
    <col min="2" max="2" width="10.69140625" style="4" customWidth="1"/>
    <col min="3" max="3" width="11.07421875" style="4" customWidth="1"/>
    <col min="4" max="4" width="10.23046875" style="4" customWidth="1"/>
    <col min="5" max="5" width="11.61328125" style="4" customWidth="1"/>
    <col min="6" max="6" width="8.69140625" style="4"/>
    <col min="7" max="7" width="12.53515625" style="4" customWidth="1"/>
    <col min="8" max="16384" width="8.69140625" style="4"/>
  </cols>
  <sheetData>
    <row r="1" spans="1:9" ht="14.15" customHeight="1" x14ac:dyDescent="0.4">
      <c r="A1" s="4" t="s">
        <v>0</v>
      </c>
      <c r="D1" s="4" t="s">
        <v>8</v>
      </c>
      <c r="G1" s="4" t="s">
        <v>4</v>
      </c>
      <c r="H1" s="4" t="s">
        <v>24</v>
      </c>
      <c r="I1" s="8">
        <f>VLOOKUP(H1,Liste!A18:B22,2,FALSE)</f>
        <v>0</v>
      </c>
    </row>
    <row r="2" spans="1:9" x14ac:dyDescent="0.4">
      <c r="A2" s="4" t="s">
        <v>1</v>
      </c>
      <c r="D2" s="4" t="s">
        <v>6</v>
      </c>
      <c r="G2" s="4" t="s">
        <v>70</v>
      </c>
      <c r="I2" s="4">
        <v>1</v>
      </c>
    </row>
    <row r="3" spans="1:9" x14ac:dyDescent="0.4">
      <c r="A3" s="4" t="s">
        <v>2</v>
      </c>
      <c r="B3" s="4">
        <v>2</v>
      </c>
      <c r="C3">
        <f>B3+I1</f>
        <v>2</v>
      </c>
      <c r="D3" s="4" t="s">
        <v>9</v>
      </c>
      <c r="G3" s="4" t="s">
        <v>23</v>
      </c>
      <c r="I3" s="4" t="s">
        <v>24</v>
      </c>
    </row>
    <row r="4" spans="1:9" x14ac:dyDescent="0.4">
      <c r="A4" s="4" t="s">
        <v>5</v>
      </c>
      <c r="B4" s="4">
        <v>0</v>
      </c>
      <c r="D4" s="4" t="s">
        <v>10</v>
      </c>
      <c r="E4" s="4">
        <v>0</v>
      </c>
      <c r="F4">
        <f>E4+I1</f>
        <v>0</v>
      </c>
    </row>
    <row r="5" spans="1:9" x14ac:dyDescent="0.4">
      <c r="A5" s="4" t="s">
        <v>3</v>
      </c>
      <c r="B5">
        <f>C3+IF(I3="Oui",1,0)+IF(A11="Conscrits [Troupe]",1,0)+IF(A12="Conscrits [Troupe]",1,0)+IF(A13="Conscrits [Troupe]",1,0)+IF(A14="Conscrits [Troupe]",1,0)+IF(A15="Conscrits [Troupe]",1,0)+IF(A16="Conscrits [Troupe]",1,0)+IF(A17="Conscrits [Troupe]",1,0)</f>
        <v>2</v>
      </c>
      <c r="D5" s="4" t="s">
        <v>11</v>
      </c>
      <c r="E5" s="4">
        <v>6</v>
      </c>
      <c r="G5" s="4" t="s">
        <v>26</v>
      </c>
      <c r="I5">
        <f>IF(I3="Non",Liste!F2-SUM(Feuille!B7,Feuille!D7,Feuille!F7,Feuille!H7),IF(I3="Oui",Liste!F2-SUM(Feuille!B7,Feuille!D7,Feuille!F7,Feuille!H7)+30,"OOOOH!!!!"))</f>
        <v>150</v>
      </c>
    </row>
    <row r="7" spans="1:9" x14ac:dyDescent="0.4">
      <c r="A7" s="4" t="s">
        <v>12</v>
      </c>
      <c r="C7" s="4" t="s">
        <v>13</v>
      </c>
      <c r="E7" s="4" t="s">
        <v>14</v>
      </c>
      <c r="G7" s="4" t="s">
        <v>15</v>
      </c>
    </row>
    <row r="8" spans="1:9" x14ac:dyDescent="0.4">
      <c r="A8" s="4" t="s">
        <v>16</v>
      </c>
      <c r="B8">
        <f>B9+I1+I2+IF(A11="Conscrits [Troupe]",-1,0)+IF(A12="Conscrits [Troupe]",-1,0)+IF(A13="Conscrits [Troupe]",-1,0)+IF(A14="Conscrits [Troupe]",-1,0)+IF(A15="Conscrits [Troupe]",-1,0)+IF(A16="Conscrits [Troupe]",-1,0)+IF(A17="Conscrits [Troupe]",-1,0)+IF(A11="Assaut groupé [Entraînement militaire]",1,0)+IF(A12="Assaut groupé [Entraînement militaire]",1,0)+IF(A13="Assaut groupé [Entraînement militaire]",1,0)+IF(A14="Assaut groupé [Entraînement militaire]",1,0)+IF(A15="Assaut groupé [Entraînement militaire]",1,0)+IF(A16="Assaut groupé [Entraînement militaire]",1,0)+IF(A17="Assaut groupé [Entraînement militaire]",1,0)+IF(A20="Costaud",1,0)+IF(A21="Costaud",1,0)+IF(A22="Costaud",1,0)+IF(A23="Costaud",1,0)+IF(A24="Costaud",1,0)+IF(A25="Costaud",1,0)</f>
        <v>1</v>
      </c>
      <c r="C8" s="4" t="s">
        <v>17</v>
      </c>
      <c r="D8">
        <f>D9+I1+IF(A11="Conscrits [Troupe]",1,0)+IF(A12="Conscrits [Troupe]",1,0)+IF(A13="Conscrits [Troupe]",1,0)+IF(A14="Conscrits [Troupe]",1,0)+IF(A15="Conscrits [Troupe]",1,0)+IF(A16="Conscrits [Troupe]",1,0)+IF(A17="Conscrits [Troupe]",1,0)+IF(A11="Sous haute protection [Charme &gt;= 50%]",2,0)+IF(A12="Sous haute protection [Charme &gt;= 50%]",2,0)+IF(A13="Sous haute protection [Charme &gt;= 50%]",2,0)+IF(A14="Sous haute protection [Charme &gt;= 50%]",2,0)+IF(A15="Sous haute protection [Charme &gt;= 50%]",2,0)+IF(A16="Sous haute protection [Charme &gt;= 50%]",2,0)+IF(A17="Sous haute protection [Charme &gt;= 50%]",2,0)+IF(A20="Insaisissable [Taille 1]",1,0)+IF(A21="Insaisissable [Taille 1]",1,0)+IF(A22="Insaisissable [Taille 1]",1,0)+IF(A23="Insaisissable [Taille 1]",1,0)+IF(A24="Insaisissable [Taille 1]",1,0)+IF(A25="Insaisissable [Taille 1]",1,0)+IF(A20="Passe-muraille [Magie ou Mort-vivant incorporel]",1,0)+IF(A21="Passe-muraille [Magie ou Mort-vivant incorporel]",1,0)+IF(A22="Passe-muraille [Magie ou Mort-vivant incorporel]",1,0)+IF(A23="Passe-muraille [Magie ou Mort-vivant incorporel]",1,0)+IF(A24="Passe-muraille [Magie ou Mort-vivant incorporel]",1,0)+IF(A25="Passe-muraille [Magie ou Mort-vivant incorporel]",1,0)+IF(A35="Armure",2,0)+IF(A36="Armure",2,0)+IF(A37="Armure",2,0)+IF(A38="Armure",2,0)+IF(A39="Armure",2,0)+IF(A40="Armure",2,0)+IF(A41="Armure",2,0)</f>
        <v>0</v>
      </c>
      <c r="E8" s="4" t="s">
        <v>18</v>
      </c>
      <c r="F8">
        <f>F9</f>
        <v>0</v>
      </c>
      <c r="G8" s="4" t="s">
        <v>19</v>
      </c>
      <c r="H8">
        <f>H9+E4</f>
        <v>0</v>
      </c>
    </row>
    <row r="9" spans="1:9" x14ac:dyDescent="0.4">
      <c r="A9" s="4" t="s">
        <v>314</v>
      </c>
      <c r="B9">
        <f>IF(I3="Oui",COUNTA(A11:A17),0)</f>
        <v>0</v>
      </c>
      <c r="C9" s="4" t="s">
        <v>316</v>
      </c>
      <c r="D9">
        <f>IF(I3="Oui",COUNTA(A19:A25),0)</f>
        <v>0</v>
      </c>
      <c r="E9" s="4" t="s">
        <v>315</v>
      </c>
      <c r="F9">
        <f>IF(I3="Oui",COUNTA(A27:A33),0)</f>
        <v>0</v>
      </c>
      <c r="G9" s="4" t="s">
        <v>317</v>
      </c>
      <c r="H9">
        <f>IF(I3="Oui",COUNTA(A35:A41),0)</f>
        <v>0</v>
      </c>
    </row>
    <row r="10" spans="1:9" x14ac:dyDescent="0.4">
      <c r="A10" s="4" t="s">
        <v>59</v>
      </c>
    </row>
    <row r="11" spans="1:9" x14ac:dyDescent="0.4">
      <c r="A11" s="5"/>
      <c r="B11" s="9" t="str">
        <f>IF(A11="","",VLOOKUP(A11,Liste!J$2:K$32,2,FALSE))</f>
        <v/>
      </c>
      <c r="C11" s="6"/>
      <c r="D11" s="6"/>
      <c r="E11" s="6"/>
      <c r="F11" s="6"/>
      <c r="G11" s="6"/>
      <c r="H11" s="6"/>
      <c r="I11" s="6"/>
    </row>
    <row r="12" spans="1:9" x14ac:dyDescent="0.4">
      <c r="A12" s="5"/>
      <c r="B12" s="9" t="str">
        <f>IF(A12="","",VLOOKUP(A12,Liste!J$2:K$32,2,FALSE))</f>
        <v/>
      </c>
    </row>
    <row r="13" spans="1:9" x14ac:dyDescent="0.4">
      <c r="A13" s="5"/>
      <c r="B13" s="9" t="str">
        <f>IF(A13="","",VLOOKUP(A13,Liste!J$2:K$32,2,FALSE))</f>
        <v/>
      </c>
    </row>
    <row r="14" spans="1:9" x14ac:dyDescent="0.4">
      <c r="A14" s="5"/>
      <c r="B14" s="9" t="str">
        <f>IF(A14="","",VLOOKUP(A14,Liste!J$2:K$32,2,FALSE))</f>
        <v/>
      </c>
    </row>
    <row r="15" spans="1:9" x14ac:dyDescent="0.4">
      <c r="A15" s="5"/>
      <c r="B15" s="9" t="str">
        <f>IF(A15="","",VLOOKUP(A15,Liste!J$2:K$32,2,FALSE))</f>
        <v/>
      </c>
    </row>
    <row r="16" spans="1:9" x14ac:dyDescent="0.4">
      <c r="A16" s="5"/>
      <c r="B16" s="9" t="str">
        <f>IF(A16="","",VLOOKUP(A16,Liste!J$2:K$32,2,FALSE))</f>
        <v/>
      </c>
    </row>
    <row r="17" spans="1:3" x14ac:dyDescent="0.4">
      <c r="A17" s="5"/>
      <c r="B17" s="9" t="str">
        <f>IF(A17="","",VLOOKUP(A17,Liste!J$2:K$32,2,FALSE))</f>
        <v/>
      </c>
    </row>
    <row r="18" spans="1:3" x14ac:dyDescent="0.4">
      <c r="A18" s="4" t="s">
        <v>60</v>
      </c>
      <c r="B18" s="6"/>
    </row>
    <row r="19" spans="1:3" x14ac:dyDescent="0.4">
      <c r="A19" s="4" t="str">
        <f>IF(I3="Oui",Liste!J49,"")</f>
        <v/>
      </c>
      <c r="B19" s="9" t="str">
        <f>IF(A19="","", VLOOKUP(A19,Liste!J$35:K$69,2,FALSE))</f>
        <v/>
      </c>
    </row>
    <row r="20" spans="1:3" x14ac:dyDescent="0.4">
      <c r="B20" s="9" t="str">
        <f>IF(A20="","", VLOOKUP(A20,Liste!J$35:K$75,2,FALSE))</f>
        <v/>
      </c>
    </row>
    <row r="21" spans="1:3" x14ac:dyDescent="0.4">
      <c r="B21" s="9" t="str">
        <f>IF(A21="","", VLOOKUP(A21,Liste!J$35:K$75,2,FALSE))</f>
        <v/>
      </c>
    </row>
    <row r="22" spans="1:3" x14ac:dyDescent="0.4">
      <c r="B22" s="9" t="str">
        <f>IF(A22="","", VLOOKUP(A22,Liste!J$35:K$75,2,FALSE))</f>
        <v/>
      </c>
    </row>
    <row r="23" spans="1:3" x14ac:dyDescent="0.4">
      <c r="B23" s="9" t="str">
        <f>IF(A23="","", VLOOKUP(A23,Liste!J$35:K$75,2,FALSE))</f>
        <v/>
      </c>
    </row>
    <row r="24" spans="1:3" x14ac:dyDescent="0.4">
      <c r="B24" s="9" t="str">
        <f>IF(A24="","", VLOOKUP(A24,Liste!J$35:K$75,2,FALSE))</f>
        <v/>
      </c>
    </row>
    <row r="25" spans="1:3" x14ac:dyDescent="0.4">
      <c r="B25" s="9" t="str">
        <f>IF(A25="","", VLOOKUP(A25,Liste!J$35:K$75,2,FALSE))</f>
        <v/>
      </c>
    </row>
    <row r="26" spans="1:3" x14ac:dyDescent="0.4">
      <c r="A26" s="4" t="s">
        <v>63</v>
      </c>
      <c r="B26" s="4" t="s">
        <v>7</v>
      </c>
    </row>
    <row r="27" spans="1:3" x14ac:dyDescent="0.4">
      <c r="B27" s="7"/>
      <c r="C27" s="9" t="str">
        <f>IF(A27="","", VLOOKUP(A27,Liste!J$79:K$101,2,FALSE))</f>
        <v/>
      </c>
    </row>
    <row r="28" spans="1:3" x14ac:dyDescent="0.4">
      <c r="B28" s="7"/>
      <c r="C28" s="9" t="str">
        <f>IF(A28="","", VLOOKUP(A28,Liste!J$79:K$101,2,FALSE))</f>
        <v/>
      </c>
    </row>
    <row r="29" spans="1:3" x14ac:dyDescent="0.4">
      <c r="B29" s="7"/>
      <c r="C29" s="9" t="str">
        <f>IF(A29="","", VLOOKUP(A29,Liste!J$79:K$101,2,FALSE))</f>
        <v/>
      </c>
    </row>
    <row r="30" spans="1:3" x14ac:dyDescent="0.4">
      <c r="B30" s="7"/>
      <c r="C30" s="9" t="str">
        <f>IF(A30="","", VLOOKUP(A30,Liste!J$79:K$101,2,FALSE))</f>
        <v/>
      </c>
    </row>
    <row r="31" spans="1:3" x14ac:dyDescent="0.4">
      <c r="B31" s="7"/>
      <c r="C31" s="9" t="str">
        <f>IF(A31="","", VLOOKUP(A31,Liste!J$79:K$101,2,FALSE))</f>
        <v/>
      </c>
    </row>
    <row r="32" spans="1:3" x14ac:dyDescent="0.4">
      <c r="B32" s="7"/>
      <c r="C32" s="9" t="str">
        <f>IF(A32="","", VLOOKUP(A32,Liste!J$79:K$101,2,FALSE))</f>
        <v/>
      </c>
    </row>
    <row r="33" spans="1:3" x14ac:dyDescent="0.4">
      <c r="B33" s="7"/>
      <c r="C33" s="9" t="str">
        <f>IF(A33="","", VLOOKUP(A33,Liste!J$79:K$101,2,FALSE))</f>
        <v/>
      </c>
    </row>
    <row r="34" spans="1:3" x14ac:dyDescent="0.4">
      <c r="A34" s="4" t="s">
        <v>61</v>
      </c>
      <c r="B34" s="6"/>
    </row>
    <row r="35" spans="1:3" x14ac:dyDescent="0.4">
      <c r="B35" s="9" t="str">
        <f>IF(A35="","", VLOOKUP(A35,Liste!J$105:K$139,2,FALSE))</f>
        <v/>
      </c>
    </row>
    <row r="36" spans="1:3" x14ac:dyDescent="0.4">
      <c r="B36" s="9" t="str">
        <f>IF(A36="","", VLOOKUP(A36,Liste!J$105:K$139,2,FALSE))</f>
        <v/>
      </c>
    </row>
    <row r="37" spans="1:3" x14ac:dyDescent="0.4">
      <c r="B37" s="9" t="str">
        <f>IF(A37="","", VLOOKUP(A37,Liste!J$105:K$139,2,FALSE))</f>
        <v/>
      </c>
    </row>
    <row r="38" spans="1:3" x14ac:dyDescent="0.4">
      <c r="B38" s="9" t="str">
        <f>IF(A38="","", VLOOKUP(A38,Liste!J$105:K$139,2,FALSE))</f>
        <v/>
      </c>
    </row>
    <row r="39" spans="1:3" x14ac:dyDescent="0.4">
      <c r="B39" s="9" t="str">
        <f>IF(A39="","", VLOOKUP(A39,Liste!J$105:K$139,2,FALSE))</f>
        <v/>
      </c>
    </row>
    <row r="40" spans="1:3" x14ac:dyDescent="0.4">
      <c r="B40" s="9" t="str">
        <f>IF(A40="","", VLOOKUP(A40,Liste!J$105:K$139,2,FALSE))</f>
        <v/>
      </c>
    </row>
    <row r="41" spans="1:3" x14ac:dyDescent="0.4">
      <c r="B41" s="9" t="str">
        <f>IF(A41="","", VLOOKUP(A41,Liste!J$105:K$139,2,FALSE))</f>
        <v/>
      </c>
    </row>
    <row r="42" spans="1:3" x14ac:dyDescent="0.4">
      <c r="A42" s="4" t="s">
        <v>62</v>
      </c>
    </row>
  </sheetData>
  <sheetProtection sheet="1" objects="1" scenarios="1" formatCells="0" formatColumns="0" formatRows="0" insertColumns="0" insertRows="0" insertHyperlinks="0" deleteColumns="0" deleteRows="0" selectLockedCells="1" sort="0" autoFilter="0" pivotTables="0"/>
  <pageMargins left="0.25" right="0.25" top="0.75" bottom="0.75" header="0.3" footer="0.3"/>
  <pageSetup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930F66BC-C5A9-4DDD-8271-B5AAAE395135}">
          <x14:formula1>
            <xm:f>Liste!$A$2:$A$11</xm:f>
          </x14:formula1>
          <xm:sqref>B3</xm:sqref>
        </x14:dataValidation>
        <x14:dataValidation type="list" allowBlank="1" showInputMessage="1" showErrorMessage="1" xr:uid="{A54E8524-F552-4CBD-A245-C62BA4184632}">
          <x14:formula1>
            <xm:f>Liste!$C$2:$C$12</xm:f>
          </x14:formula1>
          <xm:sqref>B4</xm:sqref>
        </x14:dataValidation>
        <x14:dataValidation type="list" allowBlank="1" showInputMessage="1" showErrorMessage="1" xr:uid="{B9602C6C-CBA4-4BB4-91C0-A1B89CFD908E}">
          <x14:formula1>
            <xm:f>Liste!$H$2:$H$3</xm:f>
          </x14:formula1>
          <xm:sqref>I3</xm:sqref>
        </x14:dataValidation>
        <x14:dataValidation type="list" showInputMessage="1" showErrorMessage="1" xr:uid="{713F7471-F093-4C0E-BCC6-8A8AC7813C3F}">
          <x14:formula1>
            <xm:f>Liste!$J$2:$J$33</xm:f>
          </x14:formula1>
          <xm:sqref>A11:A17</xm:sqref>
        </x14:dataValidation>
        <x14:dataValidation type="list" allowBlank="1" showInputMessage="1" showErrorMessage="1" xr:uid="{0D004F67-5CA6-4168-921F-22D438509417}">
          <x14:formula1>
            <xm:f>Liste!$A$18:$A$22</xm:f>
          </x14:formula1>
          <xm:sqref>H1</xm:sqref>
        </x14:dataValidation>
        <x14:dataValidation type="list" allowBlank="1" showInputMessage="1" showErrorMessage="1" xr:uid="{A272B3D9-5740-4AF6-A5F3-BE29A5F024C4}">
          <x14:formula1>
            <xm:f>Liste!$A$25:$A$34</xm:f>
          </x14:formula1>
          <xm:sqref>I2</xm:sqref>
        </x14:dataValidation>
        <x14:dataValidation type="list" showInputMessage="1" showErrorMessage="1" xr:uid="{545EE03E-7055-4990-A1C2-54CA09D668FA}">
          <x14:formula1>
            <xm:f>Liste!$J$35:$J$76</xm:f>
          </x14:formula1>
          <xm:sqref>A20:A25</xm:sqref>
        </x14:dataValidation>
        <x14:dataValidation type="list" allowBlank="1" showInputMessage="1" showErrorMessage="1" xr:uid="{A2ABF73A-92F5-40C1-8D93-5D29C8913F1F}">
          <x14:formula1>
            <xm:f>Liste!$C$25:$C$27</xm:f>
          </x14:formula1>
          <xm:sqref>B27:B33</xm:sqref>
        </x14:dataValidation>
        <x14:dataValidation type="list" allowBlank="1" showInputMessage="1" showErrorMessage="1" xr:uid="{EB6C5B16-E7B4-436F-8048-6B2F9EFC7948}">
          <x14:formula1>
            <xm:f>Liste!$J$79:$J$102</xm:f>
          </x14:formula1>
          <xm:sqref>A27:A33</xm:sqref>
        </x14:dataValidation>
        <x14:dataValidation type="list" allowBlank="1" showInputMessage="1" showErrorMessage="1" xr:uid="{A4C8F5F3-1A78-4A20-811E-E94D68185EDF}">
          <x14:formula1>
            <xm:f>Liste!$J$105:$J$140</xm:f>
          </x14:formula1>
          <xm:sqref>A35:A41</xm:sqref>
        </x14:dataValidation>
        <x14:dataValidation type="list" allowBlank="1" showInputMessage="1" showErrorMessage="1" xr:uid="{31882C6B-F087-446D-B551-BD91CE6AF46C}">
          <x14:formula1>
            <xm:f>Liste!$E$25:$E$29</xm:f>
          </x14:formula1>
          <xm:sqref>E4</xm:sqref>
        </x14:dataValidation>
        <x14:dataValidation type="list" allowBlank="1" showInputMessage="1" showErrorMessage="1" xr:uid="{3FA75197-9F5D-452C-A512-7528D30D44E8}">
          <x14:formula1>
            <xm:f>Liste!$G$25:$G$31</xm:f>
          </x14:formula1>
          <xm:sqref>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83E2F-BF46-435F-8020-481670A0B455}">
  <dimension ref="A1:A16"/>
  <sheetViews>
    <sheetView workbookViewId="0">
      <selection activeCell="A2" sqref="A2"/>
    </sheetView>
  </sheetViews>
  <sheetFormatPr defaultRowHeight="14.6" x14ac:dyDescent="0.4"/>
  <sheetData>
    <row r="1" spans="1:1" x14ac:dyDescent="0.4">
      <c r="A1" s="3" t="s">
        <v>153</v>
      </c>
    </row>
    <row r="2" spans="1:1" x14ac:dyDescent="0.4">
      <c r="A2" t="s">
        <v>303</v>
      </c>
    </row>
    <row r="3" spans="1:1" x14ac:dyDescent="0.4">
      <c r="A3" t="s">
        <v>320</v>
      </c>
    </row>
    <row r="4" spans="1:1" x14ac:dyDescent="0.4">
      <c r="A4" t="s">
        <v>304</v>
      </c>
    </row>
    <row r="5" spans="1:1" x14ac:dyDescent="0.4">
      <c r="A5" t="s">
        <v>319</v>
      </c>
    </row>
    <row r="6" spans="1:1" x14ac:dyDescent="0.4">
      <c r="A6" t="s">
        <v>305</v>
      </c>
    </row>
    <row r="7" spans="1:1" x14ac:dyDescent="0.4">
      <c r="A7" t="s">
        <v>306</v>
      </c>
    </row>
    <row r="8" spans="1:1" x14ac:dyDescent="0.4">
      <c r="A8" t="s">
        <v>307</v>
      </c>
    </row>
    <row r="9" spans="1:1" x14ac:dyDescent="0.4">
      <c r="A9" t="s">
        <v>309</v>
      </c>
    </row>
    <row r="10" spans="1:1" x14ac:dyDescent="0.4">
      <c r="A10" t="s">
        <v>308</v>
      </c>
    </row>
    <row r="11" spans="1:1" x14ac:dyDescent="0.4">
      <c r="A11" t="s">
        <v>310</v>
      </c>
    </row>
    <row r="12" spans="1:1" ht="14.15" customHeight="1" x14ac:dyDescent="0.4">
      <c r="A12" t="s">
        <v>311</v>
      </c>
    </row>
    <row r="13" spans="1:1" x14ac:dyDescent="0.4">
      <c r="A13" t="s">
        <v>312</v>
      </c>
    </row>
    <row r="15" spans="1:1" x14ac:dyDescent="0.4">
      <c r="A15" t="s">
        <v>318</v>
      </c>
    </row>
    <row r="16" spans="1:1" x14ac:dyDescent="0.4">
      <c r="A16" t="s">
        <v>321</v>
      </c>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1F3EE-8DD2-429A-AD16-F1C7A6CC3D47}">
  <dimension ref="A1:CU139"/>
  <sheetViews>
    <sheetView topLeftCell="B31" workbookViewId="0">
      <selection activeCell="K69" sqref="K69"/>
    </sheetView>
  </sheetViews>
  <sheetFormatPr defaultRowHeight="14.6" x14ac:dyDescent="0.4"/>
  <cols>
    <col min="10" max="10" width="26.15234375" customWidth="1"/>
    <col min="11" max="11" width="47" customWidth="1"/>
  </cols>
  <sheetData>
    <row r="1" spans="1:11" x14ac:dyDescent="0.4">
      <c r="A1" t="s">
        <v>20</v>
      </c>
      <c r="C1" t="s">
        <v>7</v>
      </c>
      <c r="D1" t="s">
        <v>21</v>
      </c>
      <c r="F1" t="s">
        <v>22</v>
      </c>
      <c r="H1" t="s">
        <v>23</v>
      </c>
      <c r="J1" t="s">
        <v>28</v>
      </c>
    </row>
    <row r="2" spans="1:11" ht="14.8" customHeight="1" x14ac:dyDescent="0.4">
      <c r="A2">
        <v>1</v>
      </c>
      <c r="C2">
        <v>0</v>
      </c>
      <c r="D2">
        <v>150</v>
      </c>
      <c r="F2">
        <f>VLOOKUP(Feuille!B4,Liste!C2:D12,2,FALSE)</f>
        <v>150</v>
      </c>
      <c r="H2" t="s">
        <v>25</v>
      </c>
      <c r="J2" t="s">
        <v>27</v>
      </c>
      <c r="K2" s="1" t="s">
        <v>73</v>
      </c>
    </row>
    <row r="3" spans="1:11" ht="14.7" customHeight="1" x14ac:dyDescent="0.4">
      <c r="A3">
        <v>2</v>
      </c>
      <c r="C3">
        <v>1</v>
      </c>
      <c r="D3">
        <v>160</v>
      </c>
      <c r="H3" t="s">
        <v>24</v>
      </c>
      <c r="J3" t="s">
        <v>29</v>
      </c>
      <c r="K3" s="2" t="s">
        <v>71</v>
      </c>
    </row>
    <row r="4" spans="1:11" x14ac:dyDescent="0.4">
      <c r="A4">
        <v>3</v>
      </c>
      <c r="C4">
        <v>2</v>
      </c>
      <c r="D4">
        <v>170</v>
      </c>
      <c r="J4" t="s">
        <v>30</v>
      </c>
      <c r="K4" t="s">
        <v>74</v>
      </c>
    </row>
    <row r="5" spans="1:11" x14ac:dyDescent="0.4">
      <c r="A5">
        <v>4</v>
      </c>
      <c r="C5">
        <v>3</v>
      </c>
      <c r="D5">
        <v>180</v>
      </c>
      <c r="J5" t="s">
        <v>31</v>
      </c>
      <c r="K5" t="s">
        <v>75</v>
      </c>
    </row>
    <row r="6" spans="1:11" x14ac:dyDescent="0.4">
      <c r="A6">
        <v>5</v>
      </c>
      <c r="C6">
        <v>4</v>
      </c>
      <c r="D6">
        <v>190</v>
      </c>
      <c r="J6" t="s">
        <v>32</v>
      </c>
      <c r="K6" t="s">
        <v>76</v>
      </c>
    </row>
    <row r="7" spans="1:11" x14ac:dyDescent="0.4">
      <c r="A7">
        <v>6</v>
      </c>
      <c r="C7">
        <v>5</v>
      </c>
      <c r="D7">
        <v>200</v>
      </c>
      <c r="J7" t="s">
        <v>33</v>
      </c>
      <c r="K7" t="s">
        <v>77</v>
      </c>
    </row>
    <row r="8" spans="1:11" x14ac:dyDescent="0.4">
      <c r="A8">
        <v>7</v>
      </c>
      <c r="C8">
        <v>6</v>
      </c>
      <c r="D8">
        <v>210</v>
      </c>
      <c r="J8" t="s">
        <v>34</v>
      </c>
      <c r="K8" t="s">
        <v>78</v>
      </c>
    </row>
    <row r="9" spans="1:11" x14ac:dyDescent="0.4">
      <c r="A9">
        <v>8</v>
      </c>
      <c r="C9">
        <v>7</v>
      </c>
      <c r="D9">
        <v>220</v>
      </c>
      <c r="J9" t="s">
        <v>35</v>
      </c>
      <c r="K9" t="s">
        <v>79</v>
      </c>
    </row>
    <row r="10" spans="1:11" x14ac:dyDescent="0.4">
      <c r="A10">
        <v>9</v>
      </c>
      <c r="C10">
        <v>8</v>
      </c>
      <c r="D10">
        <v>230</v>
      </c>
      <c r="J10" t="s">
        <v>36</v>
      </c>
      <c r="K10" t="s">
        <v>80</v>
      </c>
    </row>
    <row r="11" spans="1:11" x14ac:dyDescent="0.4">
      <c r="A11">
        <v>10</v>
      </c>
      <c r="C11">
        <v>9</v>
      </c>
      <c r="D11">
        <v>240</v>
      </c>
      <c r="J11" t="s">
        <v>37</v>
      </c>
      <c r="K11" t="s">
        <v>81</v>
      </c>
    </row>
    <row r="12" spans="1:11" x14ac:dyDescent="0.4">
      <c r="C12">
        <v>10</v>
      </c>
      <c r="D12">
        <v>250</v>
      </c>
      <c r="J12" t="s">
        <v>38</v>
      </c>
      <c r="K12" t="s">
        <v>82</v>
      </c>
    </row>
    <row r="13" spans="1:11" x14ac:dyDescent="0.4">
      <c r="D13">
        <v>260</v>
      </c>
      <c r="J13" t="s">
        <v>39</v>
      </c>
      <c r="K13" t="s">
        <v>83</v>
      </c>
    </row>
    <row r="14" spans="1:11" x14ac:dyDescent="0.4">
      <c r="D14">
        <v>270</v>
      </c>
      <c r="J14" t="s">
        <v>40</v>
      </c>
      <c r="K14" t="s">
        <v>84</v>
      </c>
    </row>
    <row r="15" spans="1:11" x14ac:dyDescent="0.4">
      <c r="D15">
        <v>280</v>
      </c>
      <c r="J15" t="s">
        <v>41</v>
      </c>
      <c r="K15" t="s">
        <v>86</v>
      </c>
    </row>
    <row r="16" spans="1:11" x14ac:dyDescent="0.4">
      <c r="J16" t="s">
        <v>42</v>
      </c>
      <c r="K16" t="s">
        <v>85</v>
      </c>
    </row>
    <row r="17" spans="1:11" x14ac:dyDescent="0.4">
      <c r="A17" t="s">
        <v>64</v>
      </c>
      <c r="J17" t="s">
        <v>43</v>
      </c>
      <c r="K17" t="s">
        <v>87</v>
      </c>
    </row>
    <row r="18" spans="1:11" x14ac:dyDescent="0.4">
      <c r="A18" t="s">
        <v>24</v>
      </c>
      <c r="B18">
        <v>0</v>
      </c>
      <c r="J18" t="s">
        <v>44</v>
      </c>
      <c r="K18" t="s">
        <v>88</v>
      </c>
    </row>
    <row r="19" spans="1:11" x14ac:dyDescent="0.4">
      <c r="A19" t="s">
        <v>65</v>
      </c>
      <c r="B19">
        <v>1</v>
      </c>
      <c r="J19" t="s">
        <v>45</v>
      </c>
      <c r="K19" t="s">
        <v>89</v>
      </c>
    </row>
    <row r="20" spans="1:11" x14ac:dyDescent="0.4">
      <c r="A20" t="s">
        <v>66</v>
      </c>
      <c r="B20">
        <v>2</v>
      </c>
      <c r="J20" t="s">
        <v>46</v>
      </c>
      <c r="K20" t="s">
        <v>90</v>
      </c>
    </row>
    <row r="21" spans="1:11" x14ac:dyDescent="0.4">
      <c r="A21" t="s">
        <v>67</v>
      </c>
      <c r="B21">
        <v>3</v>
      </c>
      <c r="J21" t="s">
        <v>47</v>
      </c>
      <c r="K21" t="s">
        <v>91</v>
      </c>
    </row>
    <row r="22" spans="1:11" x14ac:dyDescent="0.4">
      <c r="A22" t="s">
        <v>68</v>
      </c>
      <c r="B22">
        <v>4</v>
      </c>
      <c r="J22" t="s">
        <v>48</v>
      </c>
      <c r="K22" t="s">
        <v>92</v>
      </c>
    </row>
    <row r="23" spans="1:11" x14ac:dyDescent="0.4">
      <c r="J23" t="s">
        <v>49</v>
      </c>
      <c r="K23" t="s">
        <v>93</v>
      </c>
    </row>
    <row r="24" spans="1:11" x14ac:dyDescent="0.4">
      <c r="A24" t="s">
        <v>69</v>
      </c>
      <c r="C24" t="s">
        <v>187</v>
      </c>
      <c r="E24" t="s">
        <v>302</v>
      </c>
      <c r="G24" t="s">
        <v>313</v>
      </c>
      <c r="J24" t="s">
        <v>50</v>
      </c>
      <c r="K24" t="s">
        <v>94</v>
      </c>
    </row>
    <row r="25" spans="1:11" x14ac:dyDescent="0.4">
      <c r="A25">
        <v>1</v>
      </c>
      <c r="C25">
        <v>1</v>
      </c>
      <c r="E25">
        <v>0</v>
      </c>
      <c r="G25">
        <v>0</v>
      </c>
      <c r="J25" t="s">
        <v>51</v>
      </c>
      <c r="K25" t="s">
        <v>95</v>
      </c>
    </row>
    <row r="26" spans="1:11" x14ac:dyDescent="0.4">
      <c r="A26">
        <v>2</v>
      </c>
      <c r="C26">
        <v>2</v>
      </c>
      <c r="E26">
        <v>1</v>
      </c>
      <c r="G26">
        <v>1</v>
      </c>
      <c r="J26" t="s">
        <v>52</v>
      </c>
      <c r="K26" t="s">
        <v>96</v>
      </c>
    </row>
    <row r="27" spans="1:11" x14ac:dyDescent="0.4">
      <c r="A27">
        <v>3</v>
      </c>
      <c r="C27">
        <v>3</v>
      </c>
      <c r="E27">
        <v>2</v>
      </c>
      <c r="G27">
        <v>2</v>
      </c>
      <c r="J27" t="s">
        <v>53</v>
      </c>
      <c r="K27" t="s">
        <v>97</v>
      </c>
    </row>
    <row r="28" spans="1:11" x14ac:dyDescent="0.4">
      <c r="A28">
        <v>4</v>
      </c>
      <c r="E28">
        <v>3</v>
      </c>
      <c r="G28">
        <v>3</v>
      </c>
      <c r="J28" t="s">
        <v>54</v>
      </c>
      <c r="K28" t="s">
        <v>98</v>
      </c>
    </row>
    <row r="29" spans="1:11" x14ac:dyDescent="0.4">
      <c r="A29">
        <v>5</v>
      </c>
      <c r="E29">
        <v>4</v>
      </c>
      <c r="G29">
        <v>4</v>
      </c>
      <c r="J29" t="s">
        <v>55</v>
      </c>
      <c r="K29" t="s">
        <v>99</v>
      </c>
    </row>
    <row r="30" spans="1:11" x14ac:dyDescent="0.4">
      <c r="A30">
        <v>6</v>
      </c>
      <c r="G30">
        <v>5</v>
      </c>
      <c r="J30" t="s">
        <v>56</v>
      </c>
      <c r="K30" t="s">
        <v>100</v>
      </c>
    </row>
    <row r="31" spans="1:11" x14ac:dyDescent="0.4">
      <c r="A31">
        <v>7</v>
      </c>
      <c r="G31">
        <v>6</v>
      </c>
      <c r="J31" t="s">
        <v>57</v>
      </c>
      <c r="K31" t="s">
        <v>101</v>
      </c>
    </row>
    <row r="32" spans="1:11" x14ac:dyDescent="0.4">
      <c r="A32">
        <v>8</v>
      </c>
      <c r="J32" t="s">
        <v>58</v>
      </c>
      <c r="K32" t="s">
        <v>102</v>
      </c>
    </row>
    <row r="33" spans="1:11" x14ac:dyDescent="0.4">
      <c r="A33">
        <v>9</v>
      </c>
    </row>
    <row r="34" spans="1:11" x14ac:dyDescent="0.4">
      <c r="A34">
        <v>10</v>
      </c>
      <c r="J34" t="s">
        <v>60</v>
      </c>
    </row>
    <row r="35" spans="1:11" x14ac:dyDescent="0.4">
      <c r="J35" t="s">
        <v>72</v>
      </c>
      <c r="K35" t="s">
        <v>105</v>
      </c>
    </row>
    <row r="36" spans="1:11" x14ac:dyDescent="0.4">
      <c r="J36" t="s">
        <v>103</v>
      </c>
      <c r="K36" t="s">
        <v>104</v>
      </c>
    </row>
    <row r="37" spans="1:11" ht="14.7" customHeight="1" x14ac:dyDescent="0.4">
      <c r="J37" t="s">
        <v>106</v>
      </c>
      <c r="K37" s="2" t="s">
        <v>107</v>
      </c>
    </row>
    <row r="38" spans="1:11" x14ac:dyDescent="0.4">
      <c r="J38" t="s">
        <v>108</v>
      </c>
      <c r="K38" t="s">
        <v>109</v>
      </c>
    </row>
    <row r="39" spans="1:11" x14ac:dyDescent="0.4">
      <c r="J39" t="s">
        <v>110</v>
      </c>
      <c r="K39" t="s">
        <v>111</v>
      </c>
    </row>
    <row r="40" spans="1:11" x14ac:dyDescent="0.4">
      <c r="J40" t="s">
        <v>112</v>
      </c>
      <c r="K40" t="s">
        <v>113</v>
      </c>
    </row>
    <row r="41" spans="1:11" x14ac:dyDescent="0.4">
      <c r="J41" t="s">
        <v>114</v>
      </c>
      <c r="K41" t="s">
        <v>115</v>
      </c>
    </row>
    <row r="42" spans="1:11" x14ac:dyDescent="0.4">
      <c r="J42" t="s">
        <v>117</v>
      </c>
      <c r="K42" t="s">
        <v>118</v>
      </c>
    </row>
    <row r="43" spans="1:11" x14ac:dyDescent="0.4">
      <c r="J43" t="s">
        <v>116</v>
      </c>
      <c r="K43" t="s">
        <v>119</v>
      </c>
    </row>
    <row r="44" spans="1:11" x14ac:dyDescent="0.4">
      <c r="J44" t="s">
        <v>120</v>
      </c>
      <c r="K44" t="s">
        <v>121</v>
      </c>
    </row>
    <row r="45" spans="1:11" x14ac:dyDescent="0.4">
      <c r="J45" t="s">
        <v>122</v>
      </c>
      <c r="K45" t="s">
        <v>123</v>
      </c>
    </row>
    <row r="46" spans="1:11" x14ac:dyDescent="0.4">
      <c r="J46" t="s">
        <v>124</v>
      </c>
      <c r="K46" t="s">
        <v>125</v>
      </c>
    </row>
    <row r="47" spans="1:11" x14ac:dyDescent="0.4">
      <c r="J47" t="s">
        <v>126</v>
      </c>
      <c r="K47" t="s">
        <v>127</v>
      </c>
    </row>
    <row r="48" spans="1:11" x14ac:dyDescent="0.4">
      <c r="J48" t="s">
        <v>128</v>
      </c>
      <c r="K48" t="s">
        <v>129</v>
      </c>
    </row>
    <row r="49" spans="10:11" x14ac:dyDescent="0.4">
      <c r="J49" t="s">
        <v>130</v>
      </c>
      <c r="K49" t="s">
        <v>131</v>
      </c>
    </row>
    <row r="50" spans="10:11" x14ac:dyDescent="0.4">
      <c r="J50" t="s">
        <v>132</v>
      </c>
      <c r="K50" t="s">
        <v>133</v>
      </c>
    </row>
    <row r="51" spans="10:11" x14ac:dyDescent="0.4">
      <c r="J51" t="s">
        <v>134</v>
      </c>
      <c r="K51" t="s">
        <v>135</v>
      </c>
    </row>
    <row r="52" spans="10:11" x14ac:dyDescent="0.4">
      <c r="J52" t="s">
        <v>136</v>
      </c>
      <c r="K52" t="s">
        <v>137</v>
      </c>
    </row>
    <row r="53" spans="10:11" x14ac:dyDescent="0.4">
      <c r="J53" t="s">
        <v>138</v>
      </c>
      <c r="K53" t="s">
        <v>139</v>
      </c>
    </row>
    <row r="54" spans="10:11" x14ac:dyDescent="0.4">
      <c r="J54" t="s">
        <v>140</v>
      </c>
      <c r="K54" t="s">
        <v>141</v>
      </c>
    </row>
    <row r="55" spans="10:11" x14ac:dyDescent="0.4">
      <c r="J55" t="s">
        <v>142</v>
      </c>
      <c r="K55" t="s">
        <v>143</v>
      </c>
    </row>
    <row r="56" spans="10:11" x14ac:dyDescent="0.4">
      <c r="J56" t="s">
        <v>144</v>
      </c>
      <c r="K56" t="s">
        <v>145</v>
      </c>
    </row>
    <row r="57" spans="10:11" x14ac:dyDescent="0.4">
      <c r="J57" t="s">
        <v>146</v>
      </c>
      <c r="K57" t="s">
        <v>147</v>
      </c>
    </row>
    <row r="58" spans="10:11" x14ac:dyDescent="0.4">
      <c r="J58" t="s">
        <v>148</v>
      </c>
      <c r="K58" t="s">
        <v>149</v>
      </c>
    </row>
    <row r="59" spans="10:11" x14ac:dyDescent="0.4">
      <c r="J59" t="s">
        <v>150</v>
      </c>
      <c r="K59" t="s">
        <v>151</v>
      </c>
    </row>
    <row r="60" spans="10:11" x14ac:dyDescent="0.4">
      <c r="J60" t="s">
        <v>152</v>
      </c>
      <c r="K60" t="s">
        <v>154</v>
      </c>
    </row>
    <row r="61" spans="10:11" x14ac:dyDescent="0.4">
      <c r="J61" t="s">
        <v>155</v>
      </c>
      <c r="K61" t="s">
        <v>156</v>
      </c>
    </row>
    <row r="62" spans="10:11" x14ac:dyDescent="0.4">
      <c r="J62" t="s">
        <v>157</v>
      </c>
      <c r="K62" t="s">
        <v>158</v>
      </c>
    </row>
    <row r="63" spans="10:11" x14ac:dyDescent="0.4">
      <c r="J63" t="s">
        <v>159</v>
      </c>
      <c r="K63" t="s">
        <v>160</v>
      </c>
    </row>
    <row r="64" spans="10:11" x14ac:dyDescent="0.4">
      <c r="J64" t="s">
        <v>161</v>
      </c>
      <c r="K64" t="s">
        <v>162</v>
      </c>
    </row>
    <row r="65" spans="10:99" x14ac:dyDescent="0.4">
      <c r="J65" t="s">
        <v>163</v>
      </c>
      <c r="K65" t="s">
        <v>164</v>
      </c>
    </row>
    <row r="66" spans="10:99" x14ac:dyDescent="0.4">
      <c r="J66" t="s">
        <v>165</v>
      </c>
      <c r="K66" t="s">
        <v>166</v>
      </c>
    </row>
    <row r="67" spans="10:99" x14ac:dyDescent="0.4">
      <c r="J67" t="s">
        <v>167</v>
      </c>
      <c r="K67" t="s">
        <v>168</v>
      </c>
    </row>
    <row r="68" spans="10:99" x14ac:dyDescent="0.4">
      <c r="J68" t="s">
        <v>169</v>
      </c>
      <c r="K68" t="s">
        <v>170</v>
      </c>
    </row>
    <row r="69" spans="10:99" ht="14.7" customHeight="1" x14ac:dyDescent="0.4">
      <c r="J69" t="s">
        <v>171</v>
      </c>
      <c r="K69" s="2" t="s">
        <v>172</v>
      </c>
    </row>
    <row r="70" spans="10:99" x14ac:dyDescent="0.4">
      <c r="J70" t="s">
        <v>173</v>
      </c>
      <c r="K70" t="s">
        <v>174</v>
      </c>
    </row>
    <row r="71" spans="10:99" x14ac:dyDescent="0.4">
      <c r="J71" t="s">
        <v>175</v>
      </c>
      <c r="K71" t="s">
        <v>176</v>
      </c>
    </row>
    <row r="72" spans="10:99" x14ac:dyDescent="0.4">
      <c r="J72" t="s">
        <v>177</v>
      </c>
      <c r="K72" t="s">
        <v>178</v>
      </c>
    </row>
    <row r="73" spans="10:99" x14ac:dyDescent="0.4">
      <c r="J73" t="s">
        <v>179</v>
      </c>
      <c r="K73" t="s">
        <v>180</v>
      </c>
    </row>
    <row r="74" spans="10:99" x14ac:dyDescent="0.4">
      <c r="J74" t="s">
        <v>181</v>
      </c>
      <c r="K74" t="s">
        <v>182</v>
      </c>
    </row>
    <row r="75" spans="10:99" x14ac:dyDescent="0.4">
      <c r="J75" t="s">
        <v>183</v>
      </c>
      <c r="K75" t="s">
        <v>184</v>
      </c>
    </row>
    <row r="76" spans="10:99" x14ac:dyDescent="0.4">
      <c r="CU76">
        <v>5</v>
      </c>
    </row>
    <row r="78" spans="10:99" x14ac:dyDescent="0.4">
      <c r="J78" t="s">
        <v>63</v>
      </c>
    </row>
    <row r="79" spans="10:99" x14ac:dyDescent="0.4">
      <c r="J79" t="s">
        <v>185</v>
      </c>
      <c r="K79" t="s">
        <v>186</v>
      </c>
    </row>
    <row r="80" spans="10:99" x14ac:dyDescent="0.4">
      <c r="J80" t="s">
        <v>188</v>
      </c>
      <c r="K80" t="s">
        <v>189</v>
      </c>
    </row>
    <row r="81" spans="10:11" x14ac:dyDescent="0.4">
      <c r="J81" t="s">
        <v>190</v>
      </c>
      <c r="K81" t="s">
        <v>191</v>
      </c>
    </row>
    <row r="82" spans="10:11" x14ac:dyDescent="0.4">
      <c r="J82" t="s">
        <v>192</v>
      </c>
      <c r="K82" t="s">
        <v>193</v>
      </c>
    </row>
    <row r="83" spans="10:11" x14ac:dyDescent="0.4">
      <c r="J83" t="s">
        <v>194</v>
      </c>
      <c r="K83" t="s">
        <v>195</v>
      </c>
    </row>
    <row r="84" spans="10:11" x14ac:dyDescent="0.4">
      <c r="J84" t="s">
        <v>196</v>
      </c>
      <c r="K84" t="s">
        <v>197</v>
      </c>
    </row>
    <row r="85" spans="10:11" x14ac:dyDescent="0.4">
      <c r="J85" t="s">
        <v>198</v>
      </c>
      <c r="K85" t="s">
        <v>199</v>
      </c>
    </row>
    <row r="86" spans="10:11" x14ac:dyDescent="0.4">
      <c r="J86" t="s">
        <v>200</v>
      </c>
      <c r="K86" t="s">
        <v>201</v>
      </c>
    </row>
    <row r="87" spans="10:11" x14ac:dyDescent="0.4">
      <c r="J87" t="s">
        <v>202</v>
      </c>
      <c r="K87" t="s">
        <v>203</v>
      </c>
    </row>
    <row r="88" spans="10:11" x14ac:dyDescent="0.4">
      <c r="J88" t="s">
        <v>204</v>
      </c>
      <c r="K88" t="s">
        <v>205</v>
      </c>
    </row>
    <row r="89" spans="10:11" x14ac:dyDescent="0.4">
      <c r="J89" t="s">
        <v>206</v>
      </c>
      <c r="K89" t="s">
        <v>207</v>
      </c>
    </row>
    <row r="90" spans="10:11" x14ac:dyDescent="0.4">
      <c r="J90" t="s">
        <v>208</v>
      </c>
      <c r="K90" t="s">
        <v>209</v>
      </c>
    </row>
    <row r="91" spans="10:11" x14ac:dyDescent="0.4">
      <c r="J91" t="s">
        <v>210</v>
      </c>
      <c r="K91" t="s">
        <v>211</v>
      </c>
    </row>
    <row r="92" spans="10:11" x14ac:dyDescent="0.4">
      <c r="J92" t="s">
        <v>212</v>
      </c>
      <c r="K92" t="s">
        <v>213</v>
      </c>
    </row>
    <row r="93" spans="10:11" x14ac:dyDescent="0.4">
      <c r="J93" t="s">
        <v>214</v>
      </c>
      <c r="K93" t="s">
        <v>215</v>
      </c>
    </row>
    <row r="94" spans="10:11" x14ac:dyDescent="0.4">
      <c r="J94" t="s">
        <v>218</v>
      </c>
      <c r="K94" t="s">
        <v>216</v>
      </c>
    </row>
    <row r="95" spans="10:11" x14ac:dyDescent="0.4">
      <c r="J95" t="s">
        <v>217</v>
      </c>
      <c r="K95" t="s">
        <v>219</v>
      </c>
    </row>
    <row r="96" spans="10:11" x14ac:dyDescent="0.4">
      <c r="J96" t="s">
        <v>220</v>
      </c>
      <c r="K96" t="s">
        <v>221</v>
      </c>
    </row>
    <row r="97" spans="10:11" x14ac:dyDescent="0.4">
      <c r="J97" t="s">
        <v>222</v>
      </c>
      <c r="K97" t="s">
        <v>223</v>
      </c>
    </row>
    <row r="98" spans="10:11" x14ac:dyDescent="0.4">
      <c r="J98" t="s">
        <v>224</v>
      </c>
      <c r="K98" t="s">
        <v>225</v>
      </c>
    </row>
    <row r="99" spans="10:11" x14ac:dyDescent="0.4">
      <c r="J99" t="s">
        <v>226</v>
      </c>
      <c r="K99" t="s">
        <v>227</v>
      </c>
    </row>
    <row r="100" spans="10:11" x14ac:dyDescent="0.4">
      <c r="J100" t="s">
        <v>228</v>
      </c>
      <c r="K100" t="s">
        <v>229</v>
      </c>
    </row>
    <row r="101" spans="10:11" x14ac:dyDescent="0.4">
      <c r="J101" t="s">
        <v>230</v>
      </c>
      <c r="K101" t="s">
        <v>231</v>
      </c>
    </row>
    <row r="104" spans="10:11" x14ac:dyDescent="0.4">
      <c r="J104" t="s">
        <v>61</v>
      </c>
    </row>
    <row r="105" spans="10:11" x14ac:dyDescent="0.4">
      <c r="J105" t="s">
        <v>232</v>
      </c>
      <c r="K105" t="s">
        <v>233</v>
      </c>
    </row>
    <row r="106" spans="10:11" x14ac:dyDescent="0.4">
      <c r="J106" t="s">
        <v>234</v>
      </c>
      <c r="K106" t="s">
        <v>235</v>
      </c>
    </row>
    <row r="107" spans="10:11" x14ac:dyDescent="0.4">
      <c r="J107" t="s">
        <v>236</v>
      </c>
      <c r="K107" t="s">
        <v>237</v>
      </c>
    </row>
    <row r="108" spans="10:11" x14ac:dyDescent="0.4">
      <c r="J108" t="s">
        <v>238</v>
      </c>
      <c r="K108" t="s">
        <v>270</v>
      </c>
    </row>
    <row r="109" spans="10:11" x14ac:dyDescent="0.4">
      <c r="J109" t="s">
        <v>239</v>
      </c>
      <c r="K109" t="s">
        <v>271</v>
      </c>
    </row>
    <row r="110" spans="10:11" x14ac:dyDescent="0.4">
      <c r="J110" t="s">
        <v>240</v>
      </c>
      <c r="K110" t="s">
        <v>272</v>
      </c>
    </row>
    <row r="111" spans="10:11" x14ac:dyDescent="0.4">
      <c r="J111" t="s">
        <v>241</v>
      </c>
      <c r="K111" t="s">
        <v>273</v>
      </c>
    </row>
    <row r="112" spans="10:11" x14ac:dyDescent="0.4">
      <c r="J112" t="s">
        <v>242</v>
      </c>
      <c r="K112" t="s">
        <v>274</v>
      </c>
    </row>
    <row r="113" spans="10:11" x14ac:dyDescent="0.4">
      <c r="J113" t="s">
        <v>243</v>
      </c>
      <c r="K113" t="s">
        <v>275</v>
      </c>
    </row>
    <row r="114" spans="10:11" x14ac:dyDescent="0.4">
      <c r="J114" t="s">
        <v>244</v>
      </c>
      <c r="K114" t="s">
        <v>276</v>
      </c>
    </row>
    <row r="115" spans="10:11" x14ac:dyDescent="0.4">
      <c r="J115" t="s">
        <v>245</v>
      </c>
      <c r="K115" t="s">
        <v>277</v>
      </c>
    </row>
    <row r="116" spans="10:11" x14ac:dyDescent="0.4">
      <c r="J116" t="s">
        <v>246</v>
      </c>
      <c r="K116" t="s">
        <v>278</v>
      </c>
    </row>
    <row r="117" spans="10:11" ht="14.7" customHeight="1" x14ac:dyDescent="0.4">
      <c r="J117" t="s">
        <v>247</v>
      </c>
      <c r="K117" s="2" t="s">
        <v>279</v>
      </c>
    </row>
    <row r="118" spans="10:11" x14ac:dyDescent="0.4">
      <c r="J118" t="s">
        <v>248</v>
      </c>
      <c r="K118" t="s">
        <v>280</v>
      </c>
    </row>
    <row r="119" spans="10:11" x14ac:dyDescent="0.4">
      <c r="J119" t="s">
        <v>249</v>
      </c>
      <c r="K119" t="s">
        <v>281</v>
      </c>
    </row>
    <row r="120" spans="10:11" x14ac:dyDescent="0.4">
      <c r="J120" t="s">
        <v>250</v>
      </c>
      <c r="K120" t="s">
        <v>282</v>
      </c>
    </row>
    <row r="121" spans="10:11" x14ac:dyDescent="0.4">
      <c r="J121" t="s">
        <v>251</v>
      </c>
      <c r="K121" t="s">
        <v>283</v>
      </c>
    </row>
    <row r="122" spans="10:11" x14ac:dyDescent="0.4">
      <c r="J122" t="s">
        <v>252</v>
      </c>
      <c r="K122" t="s">
        <v>284</v>
      </c>
    </row>
    <row r="123" spans="10:11" x14ac:dyDescent="0.4">
      <c r="J123" t="s">
        <v>253</v>
      </c>
      <c r="K123" t="s">
        <v>285</v>
      </c>
    </row>
    <row r="124" spans="10:11" x14ac:dyDescent="0.4">
      <c r="J124" t="s">
        <v>254</v>
      </c>
      <c r="K124" t="s">
        <v>286</v>
      </c>
    </row>
    <row r="125" spans="10:11" x14ac:dyDescent="0.4">
      <c r="J125" t="s">
        <v>255</v>
      </c>
      <c r="K125" t="s">
        <v>287</v>
      </c>
    </row>
    <row r="126" spans="10:11" x14ac:dyDescent="0.4">
      <c r="J126" t="s">
        <v>256</v>
      </c>
      <c r="K126" t="s">
        <v>288</v>
      </c>
    </row>
    <row r="127" spans="10:11" ht="14.7" customHeight="1" x14ac:dyDescent="0.4">
      <c r="J127" t="s">
        <v>257</v>
      </c>
      <c r="K127" s="2" t="s">
        <v>289</v>
      </c>
    </row>
    <row r="128" spans="10:11" x14ac:dyDescent="0.4">
      <c r="J128" t="s">
        <v>258</v>
      </c>
      <c r="K128" t="s">
        <v>290</v>
      </c>
    </row>
    <row r="129" spans="10:11" x14ac:dyDescent="0.4">
      <c r="J129" t="s">
        <v>259</v>
      </c>
      <c r="K129" t="s">
        <v>291</v>
      </c>
    </row>
    <row r="130" spans="10:11" x14ac:dyDescent="0.4">
      <c r="J130" t="s">
        <v>260</v>
      </c>
      <c r="K130" t="s">
        <v>292</v>
      </c>
    </row>
    <row r="131" spans="10:11" x14ac:dyDescent="0.4">
      <c r="J131" t="s">
        <v>261</v>
      </c>
      <c r="K131" t="s">
        <v>293</v>
      </c>
    </row>
    <row r="132" spans="10:11" x14ac:dyDescent="0.4">
      <c r="J132" t="s">
        <v>262</v>
      </c>
      <c r="K132" t="s">
        <v>294</v>
      </c>
    </row>
    <row r="133" spans="10:11" x14ac:dyDescent="0.4">
      <c r="J133" t="s">
        <v>263</v>
      </c>
      <c r="K133" t="s">
        <v>295</v>
      </c>
    </row>
    <row r="134" spans="10:11" x14ac:dyDescent="0.4">
      <c r="J134" t="s">
        <v>264</v>
      </c>
      <c r="K134" t="s">
        <v>296</v>
      </c>
    </row>
    <row r="135" spans="10:11" x14ac:dyDescent="0.4">
      <c r="J135" t="s">
        <v>265</v>
      </c>
      <c r="K135" t="s">
        <v>297</v>
      </c>
    </row>
    <row r="136" spans="10:11" x14ac:dyDescent="0.4">
      <c r="J136" t="s">
        <v>266</v>
      </c>
      <c r="K136" t="s">
        <v>298</v>
      </c>
    </row>
    <row r="137" spans="10:11" x14ac:dyDescent="0.4">
      <c r="J137" t="s">
        <v>267</v>
      </c>
      <c r="K137" t="s">
        <v>299</v>
      </c>
    </row>
    <row r="138" spans="10:11" x14ac:dyDescent="0.4">
      <c r="J138" t="s">
        <v>268</v>
      </c>
      <c r="K138" t="s">
        <v>300</v>
      </c>
    </row>
    <row r="139" spans="10:11" x14ac:dyDescent="0.4">
      <c r="J139" t="s">
        <v>269</v>
      </c>
      <c r="K139" t="s">
        <v>301</v>
      </c>
    </row>
  </sheetData>
  <sheetProtection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Feuille</vt:lpstr>
      <vt:lpstr>Instructions</vt:lpstr>
      <vt:lpstr>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Arnaud Caron</dc:creator>
  <cp:lastModifiedBy>Arnaud Caron</cp:lastModifiedBy>
  <cp:lastPrinted>2025-12-21T15:53:56Z</cp:lastPrinted>
  <dcterms:created xsi:type="dcterms:W3CDTF">2025-12-14T02:18:02Z</dcterms:created>
  <dcterms:modified xsi:type="dcterms:W3CDTF">2025-12-27T14:29:50Z</dcterms:modified>
</cp:coreProperties>
</file>